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<sst xmlns="http://schemas.openxmlformats.org/spreadsheetml/2006/main" count="693" uniqueCount="689">
  <si>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</si>
  <si>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</si>
  <si>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</si>
  <si>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</si>
  <si>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</si>
  <si>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</si>
  <si>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</si>
  <si>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</si>
  <si>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</si>
  <si>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</si>
  <si>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</si>
  <si>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</si>
  <si>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</si>
  <si>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</si>
  <si>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</si>
  <si>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</si>
  <si>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</si>
  <si>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</si>
  <si>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</si>
  <si>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</si>
  <si>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</si>
  <si>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</si>
  <si>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</si>
  <si>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</si>
  <si>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</si>
  <si>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</si>
  <si>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</si>
  <si>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</si>
  <si>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</si>
  <si>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</si>
  <si>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</si>
  <si>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</si>
  <si>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</si>
  <si>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</si>
  <si>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</si>
  <si>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</si>
  <si>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</si>
  <si>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</si>
  <si>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</si>
  <si>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</si>
  <si>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</si>
  <si>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</si>
  <si>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</si>
  <si>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</si>
  <si>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</si>
  <si>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</si>
  <si>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</si>
  <si>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</si>
  <si>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</si>
  <si>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</si>
  <si>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</si>
  <si>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</si>
  <si>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</si>
  <si>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</si>
  <si>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</si>
  <si>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</si>
  <si>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</si>
  <si>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</si>
  <si>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</si>
  <si>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</si>
  <si>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</si>
  <si>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</si>
  <si>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</si>
  <si>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</si>
  <si>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</si>
  <si>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</si>
  <si>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</si>
  <si>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</si>
  <si>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</si>
  <si>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</si>
  <si>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</si>
  <si>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</si>
  <si>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</si>
  <si>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</si>
  <si>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</si>
  <si>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</si>
  <si>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</si>
  <si>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</si>
  <si>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</si>
  <si>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</si>
  <si>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</si>
  <si>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</si>
  <si>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</si>
  <si>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</si>
  <si>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</si>
  <si>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</si>
  <si>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</si>
  <si>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</si>
  <si>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</si>
  <si>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</si>
  <si>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</si>
  <si>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</si>
  <si>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</si>
  <si>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</si>
  <si>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</si>
  <si>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</si>
  <si>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</si>
  <si>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</si>
  <si>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</si>
  <si>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</si>
  <si>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</si>
  <si>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</si>
  <si>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</si>
  <si>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</si>
  <si>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</si>
  <si>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</si>
  <si>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</si>
  <si>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</si>
  <si>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</si>
  <si>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</si>
  <si>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</si>
  <si>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</si>
  <si>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</si>
  <si>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</si>
  <si>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</si>
  <si>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</si>
  <si>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</si>
  <si>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</si>
  <si>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</si>
  <si>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</si>
  <si>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</si>
  <si>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</si>
  <si>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</si>
  <si>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</si>
  <si>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</si>
  <si>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</si>
  <si>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</si>
  <si>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</si>
  <si>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</si>
  <si>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</si>
  <si>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</si>
  <si>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</si>
  <si>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</si>
  <si>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</si>
  <si>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</si>
  <si>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</si>
  <si>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</si>
  <si>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</si>
  <si>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</si>
  <si>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</si>
  <si>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</si>
  <si>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</si>
  <si>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</si>
  <si>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</si>
  <si>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</si>
  <si>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</si>
  <si>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</si>
  <si>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</si>
  <si>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</si>
  <si>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</si>
  <si>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</si>
  <si>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</si>
  <si>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</si>
  <si>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</si>
  <si>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</si>
  <si>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</si>
  <si>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</si>
  <si>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</si>
  <si>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</si>
  <si>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</si>
  <si>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</si>
  <si>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</si>
  <si>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</si>
  <si>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</si>
  <si>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</si>
  <si>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</si>
  <si>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</si>
  <si>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</si>
  <si>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</si>
  <si>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</si>
  <si>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</si>
  <si>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</si>
  <si>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</si>
  <si>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</si>
  <si>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</si>
  <si>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</si>
  <si>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</si>
  <si>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</si>
  <si>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</si>
  <si>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</si>
  <si>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</si>
  <si>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</si>
  <si>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</si>
  <si>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</si>
  <si>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</si>
  <si>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</si>
  <si>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</si>
  <si>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</si>
  <si>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</si>
  <si>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</si>
  <si>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</si>
  <si>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</si>
  <si>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</si>
  <si>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</si>
  <si>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</si>
  <si>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</si>
  <si>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</si>
  <si>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</si>
  <si>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</si>
  <si>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</si>
  <si>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</si>
  <si>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</si>
  <si>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</si>
  <si>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</si>
  <si>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</si>
  <si>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</si>
  <si>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</si>
  <si>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</si>
  <si>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</si>
  <si>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</si>
  <si>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</si>
  <si>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</si>
  <si>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</si>
  <si>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</si>
  <si>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</si>
  <si>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</si>
  <si>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</si>
  <si>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</si>
  <si>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</si>
  <si>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</si>
  <si>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</si>
  <si>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</si>
  <si>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</si>
  <si>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</si>
  <si>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</si>
  <si>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</si>
  <si>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</si>
  <si>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</si>
  <si>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</si>
  <si>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</si>
  <si>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</si>
  <si>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</si>
  <si>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</si>
  <si>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</si>
  <si>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</si>
  <si>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</si>
  <si>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</si>
  <si>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</si>
  <si>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</si>
  <si>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</si>
  <si>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</si>
  <si>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</si>
  <si>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</si>
  <si>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</si>
  <si>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</si>
  <si>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</si>
  <si>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</si>
  <si>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</si>
  <si>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</si>
  <si>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</si>
  <si>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</si>
  <si>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</si>
  <si>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</si>
  <si>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</si>
  <si>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</si>
  <si>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</si>
  <si>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</si>
  <si>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</si>
  <si>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</si>
  <si>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</si>
  <si>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</si>
  <si>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</si>
  <si>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</si>
  <si>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</si>
  <si>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</si>
  <si>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</si>
  <si>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</si>
  <si>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</si>
  <si>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</si>
  <si>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</si>
  <si>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</si>
  <si>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</si>
  <si>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</si>
  <si>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</si>
  <si>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</si>
  <si>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</si>
  <si>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</si>
  <si>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</si>
  <si>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</si>
  <si>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</si>
  <si>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</si>
  <si>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</si>
  <si>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</si>
  <si>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</si>
  <si>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</si>
  <si>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</si>
  <si>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</si>
  <si>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</si>
  <si>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</si>
  <si>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</si>
  <si>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</si>
  <si>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</si>
  <si>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</si>
  <si>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</si>
  <si>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</si>
  <si>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</si>
  <si>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</si>
  <si>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</si>
  <si>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</si>
  <si>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</si>
  <si>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</si>
  <si>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</si>
  <si>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</si>
  <si>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</si>
  <si>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</si>
  <si>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</si>
  <si>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</si>
  <si>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</si>
  <si>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</si>
  <si>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</si>
  <si>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</si>
  <si>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</si>
  <si>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</si>
  <si>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</si>
  <si>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</si>
  <si>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</si>
  <si>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</si>
  <si>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</si>
  <si>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</si>
  <si>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</si>
  <si>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</si>
  <si>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</si>
  <si>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</si>
  <si>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</si>
  <si>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</si>
  <si>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</si>
  <si>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</si>
  <si>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</si>
  <si>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</si>
  <si>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</si>
  <si>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</si>
  <si>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</si>
  <si>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</si>
  <si>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</si>
  <si>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</si>
  <si>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</si>
  <si>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</si>
  <si>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</si>
  <si>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</si>
  <si>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</si>
  <si>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</si>
  <si>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</si>
  <si>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</si>
  <si>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</si>
  <si>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</si>
  <si>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</si>
  <si>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</si>
  <si>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</si>
  <si>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</si>
  <si>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</si>
  <si>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</si>
  <si>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</si>
  <si>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</si>
  <si>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</si>
  <si>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</si>
  <si>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</si>
  <si>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</si>
  <si>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</si>
  <si>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</si>
  <si>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</si>
  <si>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</si>
  <si>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</si>
  <si>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</si>
  <si>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</si>
  <si>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</si>
  <si>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</si>
  <si>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</si>
  <si>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</si>
  <si>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</si>
  <si>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</si>
  <si>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</si>
  <si>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</si>
  <si>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</si>
  <si>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</si>
  <si>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</si>
  <si>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</si>
  <si>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</si>
  <si>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</si>
  <si>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</si>
  <si>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</si>
  <si>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</si>
  <si>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</si>
  <si>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</si>
  <si>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</si>
  <si>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</si>
  <si>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</si>
  <si>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</si>
  <si>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</si>
  <si>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</si>
  <si>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</si>
  <si>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</si>
  <si>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</si>
  <si>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</si>
  <si>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</si>
  <si>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</si>
  <si>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</si>
  <si>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</si>
  <si>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</si>
  <si>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</si>
  <si>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</si>
  <si>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</si>
  <si>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</si>
  <si>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</si>
  <si>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</si>
  <si>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</si>
  <si>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</si>
  <si>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</si>
  <si>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</si>
  <si>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</si>
  <si>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</si>
  <si>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</si>
  <si>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</si>
  <si>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</si>
  <si>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</si>
  <si>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</si>
  <si>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</si>
  <si>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</si>
  <si>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</si>
  <si>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</si>
  <si>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</si>
  <si>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</si>
  <si>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</si>
  <si>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</si>
  <si>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</si>
  <si>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</si>
  <si>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</si>
  <si>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</si>
  <si>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</si>
  <si>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</si>
  <si>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</si>
  <si>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</si>
  <si>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</si>
  <si>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</si>
  <si>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</si>
  <si>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</si>
  <si>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</si>
  <si>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</si>
  <si>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</si>
  <si>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</si>
  <si>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</si>
  <si>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</si>
  <si>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</si>
  <si>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</si>
  <si>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</si>
  <si>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</si>
  <si>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</si>
  <si>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</si>
  <si>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</si>
  <si>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</si>
  <si>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</si>
  <si>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</si>
  <si>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</si>
  <si>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</si>
  <si>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</si>
  <si>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</si>
  <si>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</si>
  <si>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</si>
  <si>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</si>
  <si>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</si>
  <si>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</si>
  <si>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</si>
  <si>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</si>
  <si>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</si>
  <si>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</si>
  <si>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</si>
  <si>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</si>
  <si>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</si>
  <si>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</si>
  <si>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</si>
  <si>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</si>
  <si>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</si>
  <si>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</si>
  <si>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</si>
  <si>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</si>
  <si>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</si>
  <si>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</si>
  <si>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</si>
  <si>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</si>
  <si>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</si>
  <si>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</si>
  <si>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</si>
  <si>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</si>
  <si>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</si>
  <si>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</si>
  <si>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</si>
  <si>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</si>
  <si>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</si>
  <si>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</si>
  <si>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</si>
  <si>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</si>
  <si>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</si>
  <si>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</si>
  <si>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</si>
  <si>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</si>
  <si>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</si>
  <si>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</si>
  <si>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</si>
  <si>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</si>
  <si>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</si>
  <si>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</si>
  <si>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</si>
  <si>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</si>
  <si>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</si>
  <si>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</si>
  <si>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</si>
  <si>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</si>
  <si>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</si>
  <si>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</si>
  <si>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</si>
  <si>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</si>
  <si>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</si>
  <si>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</si>
  <si>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</si>
  <si>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</si>
  <si>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</si>
  <si>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</si>
  <si>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</si>
  <si>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</si>
  <si>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</si>
  <si>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</si>
  <si>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</si>
  <si>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</si>
  <si>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</si>
  <si>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</si>
  <si>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</si>
  <si>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</si>
  <si>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</si>
  <si>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</si>
  <si>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</si>
  <si>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</si>
  <si>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</si>
  <si>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</si>
  <si>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</si>
  <si>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</si>
  <si>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</si>
  <si>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</si>
  <si>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</si>
  <si>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</si>
  <si>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</si>
  <si>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</si>
  <si>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</si>
  <si>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</si>
  <si>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</si>
  <si>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</si>
  <si>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</si>
  <si>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</si>
  <si>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</si>
  <si>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</si>
  <si>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</si>
  <si>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</si>
  <si>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</si>
  <si>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</si>
  <si>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</si>
  <si>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</si>
  <si>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</si>
  <si>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</si>
  <si>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</si>
  <si>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</si>
  <si>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</si>
  <si>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</si>
  <si>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</si>
  <si>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</si>
  <si>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</si>
  <si>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</si>
  <si>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</si>
  <si>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</si>
  <si>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</si>
  <si>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</si>
  <si>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</si>
  <si>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</si>
  <si>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</si>
  <si>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</si>
  <si>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</si>
  <si>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</si>
  <si>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</si>
  <si>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</si>
  <si>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</si>
  <si>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</si>
  <si>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</si>
  <si>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</si>
  <si>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</si>
  <si>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</si>
  <si>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</si>
  <si>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</si>
  <si>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</si>
  <si>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</si>
  <si>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</si>
  <si>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</si>
  <si>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</si>
  <si>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</si>
  <si>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</si>
  <si>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</si>
  <si>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</si>
  <si>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</si>
  <si>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</si>
  <si>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</si>
  <si>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</si>
  <si>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</si>
  <si>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</si>
  <si>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</si>
  <si>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</si>
  <si>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</si>
  <si>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</si>
  <si>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</si>
  <si>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</si>
  <si>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</si>
  <si>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</si>
  <si>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</si>
  <si>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</si>
  <si>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</si>
  <si>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</si>
  <si>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</si>
  <si>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</si>
  <si>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</si>
  <si>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</si>
  <si>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</si>
  <si>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</si>
  <si>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</si>
  <si>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</si>
  <si>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</si>
  <si>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</si>
  <si>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</si>
  <si>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</si>
  <si>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</si>
  <si>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</si>
  <si>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</si>
  <si>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</si>
  <si>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</si>
  <si>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</si>
  <si>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</si>
  <si>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</si>
  <si>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</si>
  <si>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</si>
  <si>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</si>
  <si>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</si>
  <si>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</si>
  <si>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</si>
  <si>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</si>
  <si>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</si>
  <si>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</si>
  <si>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</si>
  <si>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</si>
  <si>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</si>
  <si>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</si>
  <si>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</si>
  <si>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</si>
  <si>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</si>
  <si>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</si>
  <si>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</si>
  <si>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</si>
  <si>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</si>
  <si>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</si>
  <si>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</si>
  <si>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</si>
  <si>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</si>
  <si>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</si>
  <si>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</si>
  <si>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</si>
  <si>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</si>
  <si>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</si>
  <si>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</si>
  <si>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</si>
  <si>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</si>
  <si>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</si>
  <si>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</si>
  <si>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</si>
  <si>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</si>
  <si>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</si>
  <si>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</si>
  <si>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</si>
  <si>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</si>
  <si>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</si>
  <si>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</si>
  <si>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</si>
  <si>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</si>
  <si>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</si>
  <si>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</si>
  <si>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</si>
  <si>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</si>
  <si>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</si>
  <si>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</si>
  <si>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</si>
  <si>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</si>
  <si>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</si>
  <si>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</si>
  <si>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－</t>
  </si>
  <si>
    <t>(1)</t>
  </si>
  <si>
    <t>(2)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</si>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</sst>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29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55" fillId="43" borderId="0" xfId="0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78" t="str">
        <f>"【国語、算数・数学、理科】　　"&amp;'設定資料'!F4&amp;"月　チャレンジ問題　結果入力シート"</f>
        <v>【国語、算数・数学、理科】　　7月　チャレンジ問題　結果入力シート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9" t="s">
        <v>0</v>
      </c>
      <c r="D3" s="79"/>
      <c r="E3" s="85"/>
      <c r="F3" s="86"/>
      <c r="G3" s="39"/>
      <c r="H3" s="39"/>
      <c r="I3" s="39"/>
      <c r="J3" s="39"/>
      <c r="K3" s="87" t="s">
        <v>553</v>
      </c>
      <c r="L3" s="87"/>
      <c r="M3" s="87"/>
      <c r="N3" s="87"/>
      <c r="O3" s="87"/>
      <c r="P3" s="87"/>
      <c r="Q3" s="87"/>
      <c r="R3" s="87"/>
      <c r="S3" s="87"/>
      <c r="T3" s="88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9" t="s">
        <v>532</v>
      </c>
      <c r="D5" s="79"/>
      <c r="E5" s="80" t="str">
        <f>IF(E3&lt;&gt;"",VLOOKUP(E3,学校DB,2,FALSE),"上の枠に学校コードを入力してください")</f>
        <v>上の枠に学校コードを入力してください</v>
      </c>
      <c r="F5" s="80"/>
      <c r="G5" s="80"/>
      <c r="H5" s="80"/>
      <c r="I5" s="80"/>
      <c r="J5" s="80"/>
      <c r="K5" s="80"/>
      <c r="L5" s="80"/>
      <c r="M5" s="39"/>
      <c r="N5" s="81" t="s">
        <v>558</v>
      </c>
      <c r="O5" s="81"/>
      <c r="P5" s="82"/>
      <c r="Q5" s="83"/>
      <c r="R5" s="83"/>
      <c r="S5" s="84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9" t="s">
        <v>533</v>
      </c>
      <c r="D7" s="79"/>
      <c r="E7" s="80" t="str">
        <f>'設定資料'!J4</f>
        <v>算数小４チャレンジ問題②</v>
      </c>
      <c r="F7" s="80"/>
      <c r="G7" s="80"/>
      <c r="H7" s="80"/>
      <c r="I7" s="80"/>
      <c r="J7" s="80"/>
      <c r="K7" s="80"/>
      <c r="L7" s="8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9" t="s">
        <v>522</v>
      </c>
      <c r="D9" s="79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9" t="s">
        <v>524</v>
      </c>
      <c r="D11" s="79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9"/>
      <c r="D12" s="79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9"/>
      <c r="D13" s="7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9" t="s">
        <v>530</v>
      </c>
      <c r="D15" s="79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9" t="s">
        <v>531</v>
      </c>
      <c r="D17" s="90"/>
      <c r="E17" s="53" t="str">
        <f>'設定資料'!E10</f>
        <v>－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7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算数小４チャレンジ問題②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 t="str">
        <f>'設定資料'!E10</f>
        <v>－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7</v>
      </c>
      <c r="G4" s="64" t="s">
        <v>504</v>
      </c>
      <c r="H4" s="101" t="s">
        <v>525</v>
      </c>
      <c r="I4" s="101"/>
      <c r="J4" s="102" t="s">
        <v>679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686</v>
      </c>
      <c r="F9" s="22" t="s">
        <v>687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 t="s">
        <v>685</v>
      </c>
      <c r="F10" s="26" t="s">
        <v>688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679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680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681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682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683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684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 t="str">
        <f>IF('設定資料'!E10&lt;&gt;"",'設定資料'!E10,"")</f>
        <v>－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7</v>
      </c>
      <c r="E5" s="9" t="str">
        <f>'入力'!E7</f>
        <v>算数小４チャレンジ問題②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2014-08-23T00:07:21Z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