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<sst xmlns="http://schemas.openxmlformats.org/spreadsheetml/2006/main" count="693" uniqueCount="688">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</sst>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1" t="str">
        <f>"【国語、算数・数学、理科】　　"&amp;'設定資料'!F4&amp;"月　チャレンジ問題　結果入力シート"</f>
        <v>【国語、算数・数学、理科】　　11月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8" t="s">
        <v>0</v>
      </c>
      <c r="D3" s="78"/>
      <c r="E3" s="87"/>
      <c r="F3" s="88"/>
      <c r="G3" s="39"/>
      <c r="H3" s="39"/>
      <c r="I3" s="39"/>
      <c r="J3" s="39"/>
      <c r="K3" s="89" t="s">
        <v>553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8" t="s">
        <v>532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39"/>
      <c r="N5" s="83" t="s">
        <v>558</v>
      </c>
      <c r="O5" s="83"/>
      <c r="P5" s="84"/>
      <c r="Q5" s="85"/>
      <c r="R5" s="85"/>
      <c r="S5" s="86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8" t="s">
        <v>533</v>
      </c>
      <c r="D7" s="78"/>
      <c r="E7" s="82" t="str">
        <f>'設定資料'!J4</f>
        <v>算数小４チャレンジ問題②</v>
      </c>
      <c r="F7" s="82"/>
      <c r="G7" s="82"/>
      <c r="H7" s="82"/>
      <c r="I7" s="82"/>
      <c r="J7" s="82"/>
      <c r="K7" s="82"/>
      <c r="L7" s="82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8" t="s">
        <v>522</v>
      </c>
      <c r="D9" s="78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8" t="s">
        <v>524</v>
      </c>
      <c r="D11" s="78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8"/>
      <c r="D12" s="78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8"/>
      <c r="D13" s="7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8" t="s">
        <v>530</v>
      </c>
      <c r="D15" s="78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79" t="s">
        <v>531</v>
      </c>
      <c r="D17" s="80"/>
      <c r="E17" s="53" t="str">
        <f>'設定資料'!E10</f>
        <v>-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11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算数小４チャレンジ問題②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 t="str">
        <f>'設定資料'!E10</f>
        <v>-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11</v>
      </c>
      <c r="G4" s="64" t="s">
        <v>504</v>
      </c>
      <c r="H4" s="101" t="s">
        <v>525</v>
      </c>
      <c r="I4" s="101"/>
      <c r="J4" s="102" t="s">
        <v>681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 t="s">
        <v>687</v>
      </c>
      <c r="F10" s="26" t="s">
        <v>687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 t="str">
        <f>IF('設定資料'!E10&lt;&gt;"",'設定資料'!E10,"")</f>
        <v>-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算数小４チャレンジ問題②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2013-08-23T23:48:20Z</cp:lastPrinted>
  <dcterms:created xsi:type="dcterms:W3CDTF">2012-05-21T07:24:57Z</dcterms:created>
  <dcterms:modified xsi:type="dcterms:W3CDTF">2013-09-29T23:15:36Z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