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<sst xmlns="http://schemas.openxmlformats.org/spreadsheetml/2006/main" count="699" uniqueCount="692">
  <si>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</si>
  <si>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</si>
  <si>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</si>
  <si>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</si>
  <si>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</si>
  <si>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</si>
  <si>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</si>
  <si>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</si>
  <si>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</si>
  <si>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</si>
  <si>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</si>
  <si>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</si>
  <si>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</si>
  <si>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</si>
  <si>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</si>
  <si>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</si>
  <si>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</si>
  <si>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</si>
  <si>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</si>
  <si>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</si>
  <si>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</si>
  <si>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</si>
  <si>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</si>
  <si>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</si>
  <si>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</si>
  <si>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</si>
  <si>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</si>
  <si>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</si>
  <si>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</si>
  <si>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</si>
  <si>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</si>
  <si>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</si>
  <si>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</si>
  <si>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</si>
  <si>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</si>
  <si>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</si>
  <si>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</si>
  <si>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</si>
  <si>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</si>
  <si>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</si>
  <si>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</si>
  <si>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</si>
  <si>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</si>
  <si>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</si>
  <si>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</si>
  <si>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</si>
  <si>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</si>
  <si>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</si>
  <si>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</si>
  <si>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</si>
  <si>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</si>
  <si>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</si>
  <si>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</si>
  <si>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</si>
  <si>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</si>
  <si>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</si>
  <si>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</si>
  <si>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</si>
  <si>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</si>
  <si>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</si>
  <si>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</si>
  <si>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</si>
  <si>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</si>
  <si>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</si>
  <si>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</si>
  <si>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</si>
  <si>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</si>
  <si>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</si>
  <si>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</si>
  <si>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</si>
  <si>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</si>
  <si>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</si>
  <si>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</si>
  <si>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</si>
  <si>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</si>
  <si>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</si>
  <si>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</si>
  <si>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</si>
  <si>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</si>
  <si>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</si>
  <si>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</si>
  <si>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</si>
  <si>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</si>
  <si>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</si>
  <si>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</si>
  <si>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</si>
  <si>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</si>
  <si>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</si>
  <si>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</si>
  <si>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</si>
  <si>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</si>
  <si>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</si>
  <si>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</si>
  <si>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</si>
  <si>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</si>
  <si>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</si>
  <si>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</si>
  <si>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</si>
  <si>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</si>
  <si>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</si>
  <si>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</si>
  <si>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</si>
  <si>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</si>
  <si>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</si>
  <si>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</si>
  <si>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</si>
  <si>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</si>
  <si>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</si>
  <si>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</si>
  <si>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</si>
  <si>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</si>
  <si>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</si>
  <si>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</si>
  <si>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</si>
  <si>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</si>
  <si>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</si>
  <si>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</si>
  <si>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</si>
  <si>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</si>
  <si>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</si>
  <si>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</si>
  <si>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</si>
  <si>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</si>
  <si>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</si>
  <si>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</si>
  <si>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</si>
  <si>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</si>
  <si>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</si>
  <si>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</si>
  <si>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</si>
  <si>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</si>
  <si>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</si>
  <si>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</si>
  <si>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</si>
  <si>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</si>
  <si>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</si>
  <si>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</si>
  <si>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</si>
  <si>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</si>
  <si>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</si>
  <si>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</si>
  <si>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</si>
  <si>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</si>
  <si>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</si>
  <si>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</si>
  <si>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</si>
  <si>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</si>
  <si>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</si>
  <si>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</si>
  <si>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</si>
  <si>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</si>
  <si>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</si>
  <si>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</si>
  <si>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</si>
  <si>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</si>
  <si>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</si>
  <si>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</si>
  <si>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</si>
  <si>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</si>
  <si>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</si>
  <si>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</si>
  <si>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</si>
  <si>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</si>
  <si>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</si>
  <si>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</si>
  <si>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</si>
  <si>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</si>
  <si>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</si>
  <si>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</si>
  <si>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</si>
  <si>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</si>
  <si>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</si>
  <si>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</si>
  <si>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</si>
  <si>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</si>
  <si>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</si>
  <si>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</si>
  <si>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</si>
  <si>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</si>
  <si>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</si>
  <si>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</si>
  <si>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</si>
  <si>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</si>
  <si>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</si>
  <si>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</si>
  <si>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</si>
  <si>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</si>
  <si>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</si>
  <si>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</si>
  <si>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</si>
  <si>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</si>
  <si>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</si>
  <si>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</si>
  <si>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</si>
  <si>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</si>
  <si>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</si>
  <si>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</si>
  <si>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</si>
  <si>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</si>
  <si>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</si>
  <si>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</si>
  <si>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</si>
  <si>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</si>
  <si>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</si>
  <si>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</si>
  <si>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</si>
  <si>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</si>
  <si>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</si>
  <si>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</si>
  <si>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</si>
  <si>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</si>
  <si>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</si>
  <si>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</si>
  <si>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</si>
  <si>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</si>
  <si>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</si>
  <si>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</si>
  <si>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</si>
  <si>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</si>
  <si>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</si>
  <si>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</si>
  <si>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</si>
  <si>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</si>
  <si>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</si>
  <si>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</si>
  <si>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</si>
  <si>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</si>
  <si>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</si>
  <si>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</si>
  <si>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</si>
  <si>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</si>
  <si>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</si>
  <si>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</si>
  <si>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</si>
  <si>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</si>
  <si>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</si>
  <si>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</si>
  <si>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</si>
  <si>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</si>
  <si>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</si>
  <si>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</si>
  <si>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</si>
  <si>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</si>
  <si>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</si>
  <si>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</si>
  <si>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</si>
  <si>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</si>
  <si>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</si>
  <si>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</si>
  <si>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</si>
  <si>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</si>
  <si>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</si>
  <si>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</si>
  <si>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</si>
  <si>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</si>
  <si>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</si>
  <si>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</si>
  <si>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</si>
  <si>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</si>
  <si>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</si>
  <si>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</si>
  <si>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</si>
  <si>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</si>
  <si>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</si>
  <si>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</si>
  <si>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</si>
  <si>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</si>
  <si>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</si>
  <si>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</si>
  <si>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</si>
  <si>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</si>
  <si>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</si>
  <si>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</si>
  <si>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</si>
  <si>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</si>
  <si>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</si>
  <si>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</si>
  <si>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</si>
  <si>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</si>
  <si>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</si>
  <si>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</si>
  <si>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</si>
  <si>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</si>
  <si>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</si>
  <si>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</si>
  <si>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</si>
  <si>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</si>
  <si>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</si>
  <si>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</si>
  <si>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</si>
  <si>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</si>
  <si>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</si>
  <si>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</si>
  <si>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</si>
  <si>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</si>
  <si>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</si>
  <si>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</si>
  <si>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</si>
  <si>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</si>
  <si>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</si>
  <si>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</si>
  <si>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</si>
  <si>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</si>
  <si>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</si>
  <si>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</si>
  <si>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</si>
  <si>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</si>
  <si>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</si>
  <si>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</si>
  <si>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</si>
  <si>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</si>
  <si>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</si>
  <si>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</si>
  <si>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</si>
  <si>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</si>
  <si>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</si>
  <si>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</si>
  <si>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</si>
  <si>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</si>
  <si>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</si>
  <si>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</si>
  <si>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</si>
  <si>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</si>
  <si>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</si>
  <si>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</si>
  <si>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</si>
  <si>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</si>
  <si>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</si>
  <si>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</si>
  <si>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</si>
  <si>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</si>
  <si>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</si>
  <si>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</si>
  <si>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</si>
  <si>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</si>
  <si>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</si>
  <si>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</si>
  <si>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</si>
  <si>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</si>
  <si>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</si>
  <si>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</si>
  <si>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</si>
  <si>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</si>
  <si>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</si>
  <si>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</si>
  <si>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</si>
  <si>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</si>
  <si>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</si>
  <si>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</si>
  <si>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</si>
  <si>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</si>
  <si>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</si>
  <si>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</si>
  <si>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</si>
  <si>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</si>
  <si>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</si>
  <si>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</si>
  <si>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</si>
  <si>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</si>
  <si>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</si>
  <si>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</si>
  <si>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</si>
  <si>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</si>
  <si>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</si>
  <si>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</si>
  <si>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</si>
  <si>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</si>
  <si>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</si>
  <si>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</si>
  <si>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</si>
  <si>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</si>
  <si>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</si>
  <si>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</si>
  <si>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</si>
  <si>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</si>
  <si>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</si>
  <si>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</si>
  <si>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</si>
  <si>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</si>
  <si>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</si>
  <si>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</si>
  <si>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</si>
  <si>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</si>
  <si>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</si>
  <si>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</si>
  <si>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</si>
  <si>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</si>
  <si>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</si>
  <si>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</si>
  <si>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</si>
  <si>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</si>
  <si>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</si>
  <si>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</si>
  <si>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</si>
  <si>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</si>
  <si>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</si>
  <si>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</si>
  <si>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</si>
  <si>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</si>
  <si>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</si>
  <si>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</si>
  <si>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</si>
  <si>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</si>
  <si>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</si>
  <si>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</si>
  <si>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</si>
  <si>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</si>
  <si>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</si>
  <si>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</si>
  <si>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</si>
  <si>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</si>
  <si>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</si>
  <si>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</si>
  <si>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</si>
  <si>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</si>
  <si>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</si>
  <si>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</si>
  <si>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</si>
  <si>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</si>
  <si>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</si>
  <si>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</si>
  <si>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</si>
  <si>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</si>
  <si>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</si>
  <si>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</si>
  <si>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</si>
  <si>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</si>
  <si>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</si>
  <si>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</si>
  <si>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</si>
  <si>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</si>
  <si>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</si>
  <si>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</si>
  <si>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</si>
  <si>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</si>
  <si>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</si>
  <si>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</si>
  <si>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</si>
  <si>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</si>
  <si>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</si>
  <si>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</si>
  <si>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</si>
  <si>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</si>
  <si>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</si>
  <si>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</si>
  <si>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</si>
  <si>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</si>
  <si>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</si>
  <si>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</si>
  <si>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</si>
  <si>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</si>
  <si>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</si>
  <si>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</si>
  <si>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</si>
  <si>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</si>
  <si>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</si>
  <si>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</si>
  <si>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</si>
  <si>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</si>
  <si>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</si>
  <si>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</si>
  <si>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</si>
  <si>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</si>
  <si>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</si>
  <si>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</si>
  <si>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</si>
  <si>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</si>
  <si>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</si>
  <si>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</si>
  <si>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</si>
  <si>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</si>
  <si>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</si>
  <si>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</si>
  <si>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</si>
  <si>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</si>
  <si>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</si>
  <si>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</si>
  <si>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</si>
  <si>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</si>
  <si>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</si>
  <si>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</si>
  <si>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</si>
  <si>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</si>
  <si>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</si>
  <si>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</si>
  <si>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</si>
  <si>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</si>
  <si>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</si>
  <si>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</si>
  <si>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</si>
  <si>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</si>
  <si>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</si>
  <si>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</si>
  <si>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</si>
  <si>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</si>
  <si>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</si>
  <si>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</si>
  <si>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</si>
  <si>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</si>
  <si>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</si>
  <si>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</si>
  <si>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</si>
  <si>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</si>
  <si>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</si>
  <si>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</si>
  <si>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</si>
  <si>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</si>
  <si>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</si>
  <si>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</si>
  <si>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</si>
  <si>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</si>
  <si>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</si>
  <si>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</si>
  <si>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</si>
  <si>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</si>
  <si>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</si>
  <si>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</si>
  <si>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</si>
  <si>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</si>
  <si>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</si>
  <si>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</si>
  <si>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</si>
  <si>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</si>
  <si>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</si>
  <si>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</si>
  <si>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</si>
  <si>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</si>
  <si>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</si>
  <si>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</si>
  <si>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</si>
  <si>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</si>
  <si>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</si>
  <si>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</si>
  <si>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</si>
  <si>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</si>
  <si>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</si>
  <si>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</si>
  <si>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</si>
  <si>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</si>
  <si>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</si>
  <si>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</si>
  <si>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</si>
  <si>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</si>
  <si>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</si>
  <si>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</si>
  <si>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</si>
  <si>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</si>
  <si>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</si>
  <si>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</si>
  <si>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</si>
  <si>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</si>
  <si>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</si>
  <si>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</si>
  <si>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</si>
  <si>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</si>
  <si>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</si>
  <si>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</si>
  <si>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</si>
  <si>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</si>
  <si>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</si>
  <si>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</si>
  <si>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</si>
  <si>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</si>
  <si>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</si>
  <si>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</si>
  <si>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</si>
  <si>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</si>
  <si>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</si>
  <si>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</si>
  <si>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</si>
  <si>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</si>
  <si>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</si>
  <si>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</si>
  <si>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</si>
  <si>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</si>
  <si>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</si>
  <si>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</si>
  <si>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</si>
  <si>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</si>
  <si>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</si>
  <si>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</si>
  <si>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</si>
  <si>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</si>
  <si>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</si>
  <si>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</si>
  <si>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</si>
  <si>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</si>
  <si>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</si>
  <si>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</si>
  <si>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</si>
  <si>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</si>
  <si>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</si>
  <si>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</si>
  <si>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</si>
  <si>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</si>
  <si>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</si>
  <si>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</si>
  <si>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</si>
  <si>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</si>
  <si>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</si>
  <si>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</si>
  <si>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</si>
  <si>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</si>
  <si>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</si>
  <si>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</si>
  <si>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</si>
  <si>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</si>
  <si>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</si>
  <si>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</si>
  <si>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</si>
  <si>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</si>
  <si>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</si>
  <si>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</si>
  <si>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</si>
  <si>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</si>
  <si>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</si>
  <si>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</si>
  <si>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</si>
  <si>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</si>
  <si>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</si>
  <si>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</si>
  <si>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</si>
  <si>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</si>
  <si>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</si>
  <si>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</si>
  <si>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</si>
  <si>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</si>
  <si>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</si>
  <si>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</si>
  <si>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</si>
  <si>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</si>
  <si>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</si>
  <si>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</si>
  <si>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</si>
  <si>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</si>
  <si>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</si>
  <si>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</si>
  <si>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</si>
  <si>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</si>
  <si>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</si>
  <si>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</si>
  <si>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</si>
  <si>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</si>
  <si>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</si>
  <si>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</si>
  <si>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</si>
  <si>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</si>
  <si>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</si>
  <si>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</si>
  <si>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</si>
  <si>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</si>
  <si>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</si>
  <si>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</si>
  <si>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</si>
  <si>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</si>
  <si>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</si>
  <si>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</si>
  <si>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</si>
  <si>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</si>
  <si>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</si>
  <si>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</si>
  <si>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</si>
  <si>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</si>
  <si>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</si>
  <si>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</si>
  <si>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</si>
  <si>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</si>
  <si>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</si>
  <si>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</si>
  <si>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</si>
  <si>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</si>
  <si>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</si>
  <si>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</si>
  <si>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</si>
  <si>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</si>
  <si>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</si>
  <si>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</si>
  <si>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</si>
  <si>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</si>
  <si>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</si>
  <si>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</si>
  <si>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</si>
  <si>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</si>
  <si>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</si>
  <si>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</si>
  <si>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１</t>
  </si>
  <si>
    <t>－</t>
  </si>
  <si>
    <t>２</t>
  </si>
  <si>
    <t>３</t>
  </si>
  <si>
    <t>４</t>
  </si>
  <si>
    <t>５</t>
  </si>
  <si>
    <t>￥￥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</si>
</sst>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クリア問題12月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 t="s">
        <v>691</v>
      </c>
      <c r="F3" s="82"/>
      <c r="G3" s="51"/>
      <c r="H3" s="51"/>
      <c r="I3" s="51"/>
      <c r="J3" s="51"/>
      <c r="K3" s="83" t="s">
        <v>553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532</v>
      </c>
      <c r="D5" s="72"/>
      <c r="E5" s="76" t="e">
        <f>IF(E3&lt;&gt;"",VLOOKUP(E3,学校DB,2,FALSE),"上の枠に学校コードを入力してください")</f>
        <v>#N/A</v>
      </c>
      <c r="F5" s="76"/>
      <c r="G5" s="76"/>
      <c r="H5" s="76"/>
      <c r="I5" s="76"/>
      <c r="J5" s="76"/>
      <c r="K5" s="76"/>
      <c r="L5" s="76"/>
      <c r="M5" s="51"/>
      <c r="N5" s="77" t="s">
        <v>560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533</v>
      </c>
      <c r="D7" s="72"/>
      <c r="E7" s="76" t="str">
        <f>'設定資料'!J4</f>
        <v>算数小6クリア問題②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524</v>
      </c>
      <c r="D11" s="72"/>
      <c r="E11" s="54" t="str">
        <f>IF('設定資料'!E8&lt;&gt;"",'設定資料'!E8,"")</f>
        <v>１</v>
      </c>
      <c r="F11" s="54">
        <f>IF('設定資料'!F8&lt;&gt;"",'設定資料'!F8,"")</f>
      </c>
      <c r="G11" s="54">
        <f>IF('設定資料'!G8&lt;&gt;"",'設定資料'!G8,"")</f>
      </c>
      <c r="H11" s="54" t="str">
        <f>IF('設定資料'!H8&lt;&gt;"",'設定資料'!H8,"")</f>
        <v>２</v>
      </c>
      <c r="I11" s="54" t="str">
        <f>IF('設定資料'!I8&lt;&gt;"",'設定資料'!I8,"")</f>
        <v>３</v>
      </c>
      <c r="J11" s="54" t="str">
        <f>IF('設定資料'!J8&lt;&gt;"",'設定資料'!J8,"")</f>
        <v>４</v>
      </c>
      <c r="K11" s="54" t="str">
        <f>IF('設定資料'!K8&lt;&gt;"",'設定資料'!K8,"")</f>
        <v>５</v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 t="str">
        <f>IF('設定資料'!G9&lt;&gt;"",'設定資料'!G9,"")</f>
        <v>(3)</v>
      </c>
      <c r="H12" s="54">
        <f>IF('設定資料'!H9&lt;&gt;"",'設定資料'!H9,"")</f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530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531</v>
      </c>
      <c r="D17" s="74"/>
      <c r="E17" s="60" t="str">
        <f>'設定資料'!E10</f>
        <v>－</v>
      </c>
      <c r="F17" s="60" t="str">
        <f>'設定資料'!F10</f>
        <v>－</v>
      </c>
      <c r="G17" s="60" t="str">
        <f>'設定資料'!G10</f>
        <v>－</v>
      </c>
      <c r="H17" s="60">
        <f>'設定資料'!H10</f>
        <v>0.453</v>
      </c>
      <c r="I17" s="60">
        <f>'設定資料'!I10</f>
        <v>0.69</v>
      </c>
      <c r="J17" s="60">
        <f>'設定資料'!J10</f>
        <v>0.533</v>
      </c>
      <c r="K17" s="60" t="str">
        <f>'設定資料'!K10</f>
        <v>－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>
        <f>IF(E3="","↑学校コードを入力してください","")</f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12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算数小6クリア問題②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１</v>
      </c>
      <c r="F98" s="45">
        <f>'設定資料'!F8</f>
        <v>0</v>
      </c>
      <c r="G98" s="45">
        <f>'設定資料'!G8</f>
        <v>0</v>
      </c>
      <c r="H98" s="45" t="str">
        <f>'設定資料'!H8</f>
        <v>２</v>
      </c>
      <c r="I98" s="45" t="str">
        <f>'設定資料'!I8</f>
        <v>３</v>
      </c>
      <c r="J98" s="45" t="str">
        <f>'設定資料'!J8</f>
        <v>４</v>
      </c>
      <c r="K98" s="45" t="str">
        <f>'設定資料'!K8</f>
        <v>５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 t="str">
        <f>'設定資料'!G9</f>
        <v>(3)</v>
      </c>
      <c r="H99" s="45">
        <f>'設定資料'!H9</f>
        <v>0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 t="str">
        <f>'設定資料'!E10</f>
        <v>－</v>
      </c>
      <c r="F100" s="45" t="str">
        <f>'設定資料'!F10</f>
        <v>－</v>
      </c>
      <c r="G100" s="45" t="str">
        <f>'設定資料'!G10</f>
        <v>－</v>
      </c>
      <c r="H100" s="45">
        <f>'設定資料'!H10</f>
        <v>0.453</v>
      </c>
      <c r="I100" s="45">
        <f>'設定資料'!I10</f>
        <v>0.69</v>
      </c>
      <c r="J100" s="45">
        <f>'設定資料'!J10</f>
        <v>0.533</v>
      </c>
      <c r="K100" s="45" t="str">
        <f>'設定資料'!K10</f>
        <v>－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7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12</v>
      </c>
      <c r="G4" s="14" t="s">
        <v>504</v>
      </c>
      <c r="H4" s="95" t="s">
        <v>525</v>
      </c>
      <c r="I4" s="95"/>
      <c r="J4" s="96" t="s">
        <v>681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/>
      <c r="G8" s="31"/>
      <c r="H8" s="31" t="s">
        <v>687</v>
      </c>
      <c r="I8" s="31" t="s">
        <v>688</v>
      </c>
      <c r="J8" s="31" t="s">
        <v>689</v>
      </c>
      <c r="K8" s="31" t="s">
        <v>690</v>
      </c>
      <c r="L8" s="31"/>
      <c r="M8" s="30"/>
      <c r="N8" s="31"/>
      <c r="O8" s="31"/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574</v>
      </c>
      <c r="F9" s="33" t="s">
        <v>575</v>
      </c>
      <c r="G9" s="33" t="s">
        <v>576</v>
      </c>
      <c r="H9" s="33"/>
      <c r="I9" s="33"/>
      <c r="J9" s="33"/>
      <c r="K9" s="33"/>
      <c r="L9" s="33"/>
      <c r="M9" s="33"/>
      <c r="N9" s="33"/>
      <c r="O9" s="33"/>
      <c r="P9" s="33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 t="s">
        <v>686</v>
      </c>
      <c r="F10" s="37" t="s">
        <v>686</v>
      </c>
      <c r="G10" s="36" t="s">
        <v>686</v>
      </c>
      <c r="H10" s="37">
        <v>0.453</v>
      </c>
      <c r="I10" s="36">
        <v>0.69</v>
      </c>
      <c r="J10" s="37">
        <v>0.533</v>
      </c>
      <c r="K10" s="36" t="s">
        <v>686</v>
      </c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7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１</v>
      </c>
      <c r="H2" s="43">
        <f>IF('設定資料'!F8&lt;&gt;"",'設定資料'!F8,"")</f>
      </c>
      <c r="I2" s="43">
        <f>IF('設定資料'!G8&lt;&gt;"",'設定資料'!G8,"")</f>
      </c>
      <c r="J2" s="43" t="str">
        <f>IF('設定資料'!H8&lt;&gt;"",'設定資料'!H8,"")</f>
        <v>２</v>
      </c>
      <c r="K2" s="43" t="str">
        <f>IF('設定資料'!I8&lt;&gt;"",'設定資料'!I8,"")</f>
        <v>３</v>
      </c>
      <c r="L2" s="43" t="str">
        <f>IF('設定資料'!J8&lt;&gt;"",'設定資料'!J8,"")</f>
        <v>４</v>
      </c>
      <c r="M2" s="43" t="str">
        <f>IF('設定資料'!K8&lt;&gt;"",'設定資料'!K8,"")</f>
        <v>５</v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 t="str">
        <f>IF('設定資料'!G9&lt;&gt;"",'設定資料'!G9,"")</f>
        <v>(3)</v>
      </c>
      <c r="J3" s="43">
        <f>IF('設定資料'!H9&lt;&gt;"",'設定資料'!H9,"")</f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 t="str">
        <f>IF('設定資料'!E10&lt;&gt;"",'設定資料'!E10,"")</f>
        <v>－</v>
      </c>
      <c r="H4" s="43" t="str">
        <f>IF('設定資料'!F10&lt;&gt;"",'設定資料'!F10,"")</f>
        <v>－</v>
      </c>
      <c r="I4" s="43" t="str">
        <f>IF('設定資料'!G10&lt;&gt;"",'設定資料'!G10,"")</f>
        <v>－</v>
      </c>
      <c r="J4" s="43">
        <f>IF('設定資料'!H10&lt;&gt;"",'設定資料'!H10,"")</f>
        <v>0.453</v>
      </c>
      <c r="K4" s="43">
        <f>IF('設定資料'!I10&lt;&gt;"",'設定資料'!I10,"")</f>
        <v>0.69</v>
      </c>
      <c r="L4" s="43">
        <f>IF('設定資料'!J10&lt;&gt;"",'設定資料'!J10,"")</f>
        <v>0.533</v>
      </c>
      <c r="M4" s="43" t="str">
        <f>IF('設定資料'!K10&lt;&gt;"",'設定資料'!K10,"")</f>
        <v>－</v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 t="str">
        <f>'入力'!E3</f>
        <v>￥￥</v>
      </c>
      <c r="B5" s="10" t="e">
        <f>'入力'!E5</f>
        <v>#N/A</v>
      </c>
      <c r="C5" s="10">
        <f>'入力'!P5</f>
        <v>0</v>
      </c>
      <c r="D5" s="10">
        <f>'設定資料'!F4</f>
        <v>12</v>
      </c>
      <c r="E5" s="10" t="str">
        <f>'入力'!E7</f>
        <v>算数小6クリア問題②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2013-10-30T02:20:07Z</cp:lastPrinted>
  <dcterms:created xsi:type="dcterms:W3CDTF">2012-05-21T07:24:57Z</dcterms:created>
  <dcterms:modified xsi:type="dcterms:W3CDTF">2013-10-30T02:23:28Z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