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<sst xmlns="http://schemas.openxmlformats.org/spreadsheetml/2006/main" count="696" uniqueCount="692">
  <si>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</si>
  <si>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</si>
  <si>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</si>
  <si>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</si>
  <si>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</si>
  <si>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</si>
  <si>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</si>
  <si>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</si>
  <si>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</si>
  <si>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</si>
  <si>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</si>
  <si>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</si>
  <si>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</si>
  <si>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</si>
  <si>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</si>
  <si>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</si>
  <si>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</si>
  <si>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</si>
  <si>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</si>
  <si>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</si>
  <si>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</si>
  <si>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</si>
  <si>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</si>
  <si>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</si>
  <si>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</si>
  <si>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</si>
  <si>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</si>
  <si>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</si>
  <si>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</si>
  <si>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</si>
  <si>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</si>
  <si>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</si>
  <si>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</si>
  <si>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</si>
  <si>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</si>
  <si>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</si>
  <si>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</si>
  <si>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</si>
  <si>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</si>
  <si>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</si>
  <si>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</si>
  <si>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</si>
  <si>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</si>
  <si>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</si>
  <si>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</si>
  <si>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</si>
  <si>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</si>
  <si>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</si>
  <si>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</si>
  <si>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</si>
  <si>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</si>
  <si>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</si>
  <si>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</si>
  <si>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</si>
  <si>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</si>
  <si>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</si>
  <si>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</si>
  <si>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</si>
  <si>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</si>
  <si>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</si>
  <si>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</si>
  <si>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</si>
  <si>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</si>
  <si>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</si>
  <si>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</si>
  <si>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</si>
  <si>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</si>
  <si>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</si>
  <si>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</si>
  <si>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</si>
  <si>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</si>
  <si>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</si>
  <si>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</si>
  <si>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</si>
  <si>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</si>
  <si>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</si>
  <si>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</si>
  <si>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</si>
  <si>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</si>
  <si>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</si>
  <si>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</si>
  <si>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</si>
  <si>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</si>
  <si>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</si>
  <si>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</si>
  <si>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</si>
  <si>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</si>
  <si>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</si>
  <si>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</si>
  <si>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</si>
  <si>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</si>
  <si>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</si>
  <si>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</si>
  <si>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</si>
  <si>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</si>
  <si>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</si>
  <si>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</si>
  <si>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</si>
  <si>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</si>
  <si>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</si>
  <si>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</si>
  <si>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</si>
  <si>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</si>
  <si>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</si>
  <si>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</si>
  <si>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</si>
  <si>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</si>
  <si>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</si>
  <si>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</si>
  <si>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</si>
  <si>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</si>
  <si>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</si>
  <si>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</si>
  <si>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</si>
  <si>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</si>
  <si>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</si>
  <si>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</si>
  <si>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</si>
  <si>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</si>
  <si>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</si>
  <si>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</si>
  <si>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</si>
  <si>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</si>
  <si>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</si>
  <si>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</si>
  <si>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</si>
  <si>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</si>
  <si>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</si>
  <si>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</si>
  <si>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</si>
  <si>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</si>
  <si>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</si>
  <si>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</si>
  <si>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</si>
  <si>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</si>
  <si>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</si>
  <si>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</si>
  <si>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</si>
  <si>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</si>
  <si>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</si>
  <si>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</si>
  <si>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</si>
  <si>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</si>
  <si>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</si>
  <si>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</si>
  <si>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</si>
  <si>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</si>
  <si>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</si>
  <si>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</si>
  <si>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</si>
  <si>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</si>
  <si>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</si>
  <si>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</si>
  <si>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</si>
  <si>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</si>
  <si>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</si>
  <si>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</si>
  <si>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</si>
  <si>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</si>
  <si>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</si>
  <si>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</si>
  <si>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</si>
  <si>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</si>
  <si>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</si>
  <si>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</si>
  <si>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</si>
  <si>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</si>
  <si>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</si>
  <si>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</si>
  <si>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</si>
  <si>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</si>
  <si>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</si>
  <si>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</si>
  <si>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</si>
  <si>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</si>
  <si>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</si>
  <si>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</si>
  <si>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</si>
  <si>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</si>
  <si>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</si>
  <si>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</si>
  <si>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</si>
  <si>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</si>
  <si>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</si>
  <si>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</si>
  <si>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</si>
  <si>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</si>
  <si>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</si>
  <si>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</si>
  <si>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</si>
  <si>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</si>
  <si>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</si>
  <si>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</si>
  <si>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</si>
  <si>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</si>
  <si>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</si>
  <si>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</si>
  <si>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</si>
  <si>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</si>
  <si>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</si>
  <si>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</si>
  <si>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</si>
  <si>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</si>
  <si>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</si>
  <si>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</si>
  <si>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</si>
  <si>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</si>
  <si>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</si>
  <si>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</si>
  <si>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</si>
  <si>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</si>
  <si>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</si>
  <si>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</si>
  <si>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</si>
  <si>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</si>
  <si>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</si>
  <si>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</si>
  <si>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</si>
  <si>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</si>
  <si>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</si>
  <si>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</si>
  <si>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</si>
  <si>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</si>
  <si>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</si>
  <si>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</si>
  <si>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</si>
  <si>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</si>
  <si>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</si>
  <si>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</si>
  <si>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</si>
  <si>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</si>
  <si>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</si>
  <si>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</si>
  <si>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</si>
  <si>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</si>
  <si>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</si>
  <si>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</si>
  <si>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</si>
  <si>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</si>
  <si>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</si>
  <si>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</si>
  <si>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</si>
  <si>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</si>
  <si>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</si>
  <si>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</si>
  <si>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</si>
  <si>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</si>
  <si>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</si>
  <si>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</si>
  <si>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</si>
  <si>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</si>
  <si>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</si>
  <si>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</si>
  <si>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</si>
  <si>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</si>
  <si>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</si>
  <si>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</si>
  <si>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</si>
  <si>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</si>
  <si>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</si>
  <si>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</si>
  <si>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</si>
  <si>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</si>
  <si>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</si>
  <si>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</si>
  <si>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</si>
  <si>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</si>
  <si>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</si>
  <si>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</si>
  <si>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</si>
  <si>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</si>
  <si>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</si>
  <si>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</si>
  <si>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</si>
  <si>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</si>
  <si>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</si>
  <si>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</si>
  <si>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</si>
  <si>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</si>
  <si>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</si>
  <si>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</si>
  <si>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</si>
  <si>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</si>
  <si>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</si>
  <si>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</si>
  <si>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</si>
  <si>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</si>
  <si>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</si>
  <si>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</si>
  <si>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</si>
  <si>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</si>
  <si>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</si>
  <si>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</si>
  <si>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</si>
  <si>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</si>
  <si>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</si>
  <si>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</si>
  <si>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</si>
  <si>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</si>
  <si>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</si>
  <si>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</si>
  <si>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</si>
  <si>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</si>
  <si>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</si>
  <si>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</si>
  <si>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</si>
  <si>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</si>
  <si>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</si>
  <si>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</si>
  <si>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</si>
  <si>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</si>
  <si>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</si>
  <si>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</si>
  <si>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</si>
  <si>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</si>
  <si>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</si>
  <si>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</si>
  <si>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</si>
  <si>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</si>
  <si>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</si>
  <si>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</si>
  <si>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</si>
  <si>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</si>
  <si>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</si>
  <si>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</si>
  <si>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</si>
  <si>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</si>
  <si>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</si>
  <si>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</si>
  <si>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</si>
  <si>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</si>
  <si>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</si>
  <si>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</si>
  <si>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</si>
  <si>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</si>
  <si>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</si>
  <si>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</si>
  <si>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</si>
  <si>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</si>
  <si>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</si>
  <si>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</si>
  <si>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</si>
  <si>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</si>
  <si>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</si>
  <si>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</si>
  <si>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</si>
  <si>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</si>
  <si>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</si>
  <si>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</si>
  <si>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</si>
  <si>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</si>
  <si>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</si>
  <si>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</si>
  <si>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</si>
  <si>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</si>
  <si>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</si>
  <si>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</si>
  <si>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</si>
  <si>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</si>
  <si>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</si>
  <si>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</si>
  <si>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</si>
  <si>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</si>
  <si>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</si>
  <si>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</si>
  <si>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</si>
  <si>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</si>
  <si>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</si>
  <si>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</si>
  <si>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</si>
  <si>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</si>
  <si>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</si>
  <si>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</si>
  <si>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</si>
  <si>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</si>
  <si>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</si>
  <si>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</si>
  <si>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</si>
  <si>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</si>
  <si>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</si>
  <si>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</si>
  <si>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</si>
  <si>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</si>
  <si>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</si>
  <si>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</si>
  <si>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</si>
  <si>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</si>
  <si>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</si>
  <si>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</si>
  <si>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</si>
  <si>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</si>
  <si>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</si>
  <si>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</si>
  <si>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</si>
  <si>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</si>
  <si>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</si>
  <si>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</si>
  <si>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</si>
  <si>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</si>
  <si>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</si>
  <si>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</si>
  <si>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</si>
  <si>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</si>
  <si>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</si>
  <si>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</si>
  <si>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</si>
  <si>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</si>
  <si>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</si>
  <si>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</si>
  <si>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</si>
  <si>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</si>
  <si>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</si>
  <si>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</si>
  <si>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</si>
  <si>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</si>
  <si>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</si>
  <si>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</si>
  <si>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</si>
  <si>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</si>
  <si>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</si>
  <si>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</si>
  <si>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</si>
  <si>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</si>
  <si>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</si>
  <si>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</si>
  <si>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</si>
  <si>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</si>
  <si>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</si>
  <si>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</si>
  <si>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</si>
  <si>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</si>
  <si>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</si>
  <si>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</si>
  <si>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</si>
  <si>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</si>
  <si>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</si>
  <si>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</si>
  <si>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</si>
  <si>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</si>
  <si>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</si>
  <si>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</si>
  <si>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</si>
  <si>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</si>
  <si>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</si>
  <si>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</si>
  <si>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</si>
  <si>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</si>
  <si>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</si>
  <si>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</si>
  <si>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</si>
  <si>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</si>
  <si>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</si>
  <si>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</si>
  <si>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</si>
  <si>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</si>
  <si>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</si>
  <si>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</si>
  <si>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</si>
  <si>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</si>
  <si>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</si>
  <si>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</si>
  <si>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</si>
  <si>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</si>
  <si>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</si>
  <si>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</si>
  <si>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</si>
  <si>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</si>
  <si>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</si>
  <si>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</si>
  <si>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</si>
  <si>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</si>
  <si>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</si>
  <si>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</si>
  <si>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</si>
  <si>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</si>
  <si>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</si>
  <si>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</si>
  <si>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</si>
  <si>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</si>
  <si>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</si>
  <si>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</si>
  <si>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</si>
  <si>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</si>
  <si>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</si>
  <si>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</si>
  <si>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</si>
  <si>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</si>
  <si>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</si>
  <si>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</si>
  <si>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</si>
  <si>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</si>
  <si>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</si>
  <si>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</si>
  <si>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</si>
  <si>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</si>
  <si>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</si>
  <si>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</si>
  <si>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</si>
  <si>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</si>
  <si>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</si>
  <si>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</si>
  <si>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</si>
  <si>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</si>
  <si>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</si>
  <si>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</si>
  <si>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</si>
  <si>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</si>
  <si>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</si>
  <si>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</si>
  <si>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</si>
  <si>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</si>
  <si>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</si>
  <si>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</si>
  <si>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</si>
  <si>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</si>
  <si>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</si>
  <si>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</si>
  <si>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</si>
  <si>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</si>
  <si>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</si>
  <si>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</si>
  <si>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</si>
  <si>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</si>
  <si>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</si>
  <si>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</si>
  <si>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</si>
  <si>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</si>
  <si>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</si>
  <si>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</si>
  <si>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</si>
  <si>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</si>
  <si>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</si>
  <si>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</si>
  <si>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</si>
  <si>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</si>
  <si>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</si>
  <si>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</si>
  <si>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</si>
  <si>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</si>
  <si>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</si>
  <si>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</si>
  <si>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</si>
  <si>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</si>
  <si>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</si>
  <si>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</si>
  <si>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</si>
  <si>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</si>
  <si>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</si>
  <si>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</si>
  <si>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</si>
  <si>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</si>
  <si>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</si>
  <si>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</si>
  <si>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</si>
  <si>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</si>
  <si>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</si>
  <si>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</si>
  <si>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</si>
  <si>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</si>
  <si>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</si>
  <si>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</si>
  <si>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</si>
  <si>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</si>
  <si>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</si>
  <si>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</si>
  <si>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</si>
  <si>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</si>
  <si>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</si>
  <si>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</si>
  <si>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</si>
  <si>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</si>
  <si>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</si>
  <si>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</si>
  <si>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</si>
  <si>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</si>
  <si>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</si>
  <si>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</si>
  <si>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</si>
  <si>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</si>
  <si>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</si>
  <si>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</si>
  <si>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</si>
  <si>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</si>
  <si>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</si>
  <si>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</si>
  <si>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</si>
  <si>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</si>
  <si>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</si>
  <si>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</si>
  <si>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</si>
  <si>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</si>
  <si>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</si>
  <si>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</si>
  <si>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</si>
  <si>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</si>
  <si>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</si>
  <si>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</si>
  <si>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</si>
  <si>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</si>
  <si>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</si>
  <si>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</si>
  <si>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</si>
  <si>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</si>
  <si>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</si>
  <si>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</si>
  <si>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</si>
  <si>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</si>
  <si>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</si>
  <si>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</si>
  <si>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</si>
  <si>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</si>
  <si>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</si>
  <si>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</si>
  <si>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</si>
  <si>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</si>
  <si>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</si>
  <si>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</si>
  <si>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</si>
  <si>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</si>
  <si>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</si>
  <si>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</si>
  <si>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</si>
  <si>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</si>
  <si>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</si>
  <si>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</si>
  <si>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</si>
  <si>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</si>
  <si>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</si>
  <si>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</si>
  <si>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</si>
  <si>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</si>
  <si>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</si>
  <si>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</si>
  <si>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</si>
  <si>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</si>
  <si>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</si>
  <si>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</si>
  <si>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</si>
  <si>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</si>
  <si>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</si>
  <si>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</si>
  <si>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</si>
  <si>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</si>
  <si>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</si>
  <si>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</si>
  <si>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</si>
  <si>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</si>
  <si>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</si>
  <si>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</si>
  <si>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</si>
  <si>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</si>
  <si>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</si>
  <si>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</si>
  <si>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</si>
  <si>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</si>
  <si>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</si>
  <si>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</si>
  <si>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</si>
  <si>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</si>
  <si>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</si>
  <si>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</si>
  <si>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</si>
  <si>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</si>
  <si>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</si>
  <si>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</si>
  <si>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</si>
  <si>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</si>
  <si>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</si>
  <si>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</si>
  <si>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</si>
  <si>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</si>
  <si>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</si>
  <si>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</si>
  <si>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</si>
  <si>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</si>
  <si>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</si>
  <si>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</si>
  <si>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</si>
  <si>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</si>
  <si>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</si>
  <si>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</si>
  <si>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</si>
  <si>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一</t>
  </si>
  <si>
    <t>二</t>
  </si>
  <si>
    <t>三</t>
  </si>
  <si>
    <t>一A</t>
  </si>
  <si>
    <t>一B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</si>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</sst>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1.1484375" style="12" customWidth="1"/>
    <col min="2" max="2" width="1.7109375" style="12" customWidth="1"/>
    <col min="3" max="4" width="6.421875" style="12" customWidth="1"/>
    <col min="5" max="19" width="4.421875" style="12" customWidth="1"/>
    <col min="20" max="20" width="2.7109375" style="12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2" customWidth="1"/>
  </cols>
  <sheetData>
    <row r="1" spans="1:20" ht="15.75" customHeight="1" thickBot="1">
      <c r="A1" s="33"/>
      <c r="B1" s="80" t="str">
        <f>"【国語、算数・数学、理科】　　"&amp;'設定資料'!F4&amp;"月　チャレンジ問題　結果入力シート"</f>
        <v>【国語、算数・数学、理科】　　10月　チャレンジ問題　結果入力シート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77" t="s">
        <v>0</v>
      </c>
      <c r="D3" s="77"/>
      <c r="E3" s="86"/>
      <c r="F3" s="87"/>
      <c r="G3" s="38"/>
      <c r="H3" s="38"/>
      <c r="I3" s="38"/>
      <c r="J3" s="38"/>
      <c r="K3" s="88" t="s">
        <v>549</v>
      </c>
      <c r="L3" s="88"/>
      <c r="M3" s="88"/>
      <c r="N3" s="88"/>
      <c r="O3" s="88"/>
      <c r="P3" s="88"/>
      <c r="Q3" s="88"/>
      <c r="R3" s="88"/>
      <c r="S3" s="88"/>
      <c r="T3" s="89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77" t="s">
        <v>528</v>
      </c>
      <c r="D5" s="77"/>
      <c r="E5" s="81" t="str">
        <f>IF(E3&lt;&gt;"",VLOOKUP(E3,学校DB,2,FALSE),"上の枠に学校コードを入力してください")</f>
        <v>上の枠に学校コードを入力してください</v>
      </c>
      <c r="F5" s="81"/>
      <c r="G5" s="81"/>
      <c r="H5" s="81"/>
      <c r="I5" s="81"/>
      <c r="J5" s="81"/>
      <c r="K5" s="81"/>
      <c r="L5" s="81"/>
      <c r="M5" s="38"/>
      <c r="N5" s="82" t="s">
        <v>554</v>
      </c>
      <c r="O5" s="82"/>
      <c r="P5" s="83"/>
      <c r="Q5" s="84"/>
      <c r="R5" s="84"/>
      <c r="S5" s="85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77" t="s">
        <v>529</v>
      </c>
      <c r="D7" s="77"/>
      <c r="E7" s="81" t="str">
        <f>'設定資料'!J4</f>
        <v>国語中２チャレンジ問題</v>
      </c>
      <c r="F7" s="81"/>
      <c r="G7" s="81"/>
      <c r="H7" s="81"/>
      <c r="I7" s="81"/>
      <c r="J7" s="81"/>
      <c r="K7" s="81"/>
      <c r="L7" s="81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77" t="s">
        <v>518</v>
      </c>
      <c r="D9" s="77"/>
      <c r="E9" s="13"/>
      <c r="F9" s="58" t="s">
        <v>519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4" customFormat="1" ht="20.25" customHeight="1">
      <c r="A11" s="33"/>
      <c r="B11" s="36"/>
      <c r="C11" s="77" t="s">
        <v>520</v>
      </c>
      <c r="D11" s="77"/>
      <c r="E11" s="48" t="str">
        <f>IF('設定資料'!E8&lt;&gt;"",'設定資料'!E8,"")</f>
        <v>一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557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4" customFormat="1" ht="20.25" customHeight="1">
      <c r="A12" s="33"/>
      <c r="B12" s="36"/>
      <c r="C12" s="77"/>
      <c r="D12" s="77"/>
      <c r="E12" s="48" t="str">
        <f>IF('設定資料'!E9&lt;&gt;"",'設定資料'!E9,"")</f>
        <v>一A</v>
      </c>
      <c r="F12" s="48" t="str">
        <f>IF('設定資料'!F9&lt;&gt;"",'設定資料'!F9,"")</f>
        <v>一B</v>
      </c>
      <c r="G12" s="48" t="str">
        <f>IF('設定資料'!G9&lt;&gt;"",'設定資料'!G9,"")</f>
        <v>二</v>
      </c>
      <c r="H12" s="48" t="str">
        <f>IF('設定資料'!H9&lt;&gt;"",'設定資料'!H9,"")</f>
        <v>三</v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4" customFormat="1" ht="21.75" customHeight="1">
      <c r="A13" s="33"/>
      <c r="B13" s="36"/>
      <c r="C13" s="77"/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77" t="s">
        <v>526</v>
      </c>
      <c r="D15" s="77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78" t="s">
        <v>527</v>
      </c>
      <c r="D17" s="79"/>
      <c r="E17" s="52">
        <f>'設定資料'!E10</f>
        <v>0.916</v>
      </c>
      <c r="F17" s="52">
        <f>'設定資料'!F10</f>
        <v>0.909</v>
      </c>
      <c r="G17" s="52">
        <f>'設定資料'!G10</f>
        <v>0.663</v>
      </c>
      <c r="H17" s="52">
        <f>'設定資料'!H10</f>
        <v>0.813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5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5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5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5" customFormat="1" ht="13.5">
      <c r="A23" s="34"/>
      <c r="B23" s="54"/>
      <c r="C23" s="54"/>
      <c r="D23" s="54" t="s">
        <v>555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5" customFormat="1" ht="13.5">
      <c r="A24" s="34"/>
      <c r="B24" s="54"/>
      <c r="C24" s="54"/>
      <c r="D24" s="54" t="s">
        <v>561</v>
      </c>
      <c r="E24" s="54"/>
      <c r="F24" s="54"/>
      <c r="G24" s="54"/>
      <c r="H24" s="54"/>
      <c r="I24" s="55" t="s">
        <v>530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5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562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5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5" customFormat="1" ht="18" customHeight="1">
      <c r="A27" s="34"/>
      <c r="B27" s="54"/>
      <c r="C27" s="54"/>
      <c r="D27" s="54" t="s">
        <v>531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5" customFormat="1" ht="13.5">
      <c r="A28" s="34"/>
      <c r="B28" s="54"/>
      <c r="C28" s="54"/>
      <c r="D28" s="54"/>
      <c r="E28" s="54"/>
      <c r="F28" s="53"/>
      <c r="G28" s="53" t="s">
        <v>568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5" customFormat="1" ht="13.5">
      <c r="A29" s="34"/>
      <c r="B29" s="54"/>
      <c r="C29" s="54"/>
      <c r="D29" s="54"/>
      <c r="E29" s="54"/>
      <c r="F29" s="53"/>
      <c r="G29" s="53"/>
      <c r="H29" s="53" t="s">
        <v>569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5" customFormat="1" ht="13.5">
      <c r="A30" s="34"/>
      <c r="B30" s="54"/>
      <c r="C30" s="54"/>
      <c r="D30" s="54" t="s">
        <v>551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5" customFormat="1" ht="13.5">
      <c r="A31" s="34"/>
      <c r="B31" s="54"/>
      <c r="C31" s="54"/>
      <c r="D31" s="54"/>
      <c r="E31" s="54"/>
      <c r="F31" s="53"/>
      <c r="G31" s="53" t="s">
        <v>570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5" customFormat="1" ht="13.5">
      <c r="A32" s="34"/>
      <c r="B32" s="54"/>
      <c r="C32" s="54"/>
      <c r="D32" s="54"/>
      <c r="E32" s="54"/>
      <c r="F32" s="53"/>
      <c r="G32" s="53"/>
      <c r="H32" s="53" t="s">
        <v>571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5" customFormat="1" ht="14.25" customHeight="1">
      <c r="A33" s="34"/>
      <c r="B33" s="54"/>
      <c r="C33" s="54"/>
      <c r="D33" s="54"/>
      <c r="E33" s="54"/>
      <c r="F33" s="56" t="s">
        <v>532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5" customFormat="1" ht="13.5">
      <c r="A34" s="34"/>
      <c r="B34" s="54"/>
      <c r="C34" s="54"/>
      <c r="D34" s="54"/>
      <c r="E34" s="54"/>
      <c r="F34" s="54" t="s">
        <v>575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556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2015</v>
      </c>
      <c r="E93" s="33" t="str">
        <f>'設定資料'!E4</f>
        <v>年</v>
      </c>
      <c r="F93" s="33">
        <f>'設定資料'!F4</f>
        <v>10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国語中２チャレンジ問題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一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一A</v>
      </c>
      <c r="F99" s="33" t="str">
        <f>'設定資料'!F9</f>
        <v>一B</v>
      </c>
      <c r="G99" s="33" t="str">
        <f>'設定資料'!G9</f>
        <v>二</v>
      </c>
      <c r="H99" s="33" t="str">
        <f>'設定資料'!H9</f>
        <v>三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0.916</v>
      </c>
      <c r="F100" s="33">
        <f>'設定資料'!F10</f>
        <v>0.909</v>
      </c>
      <c r="G100" s="33">
        <f>'設定資料'!G10</f>
        <v>0.663</v>
      </c>
      <c r="H100" s="33">
        <f>'設定資料'!H10</f>
        <v>0.813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4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  <v>1</v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2" customWidth="1"/>
    <col min="3" max="3" width="8.28125" style="12" customWidth="1"/>
    <col min="4" max="4" width="6.421875" style="12" customWidth="1"/>
    <col min="5" max="19" width="5.140625" style="12" customWidth="1"/>
    <col min="20" max="20" width="2.140625" style="12" customWidth="1"/>
    <col min="21" max="21" width="16.8515625" style="12" customWidth="1"/>
    <col min="22" max="22" width="24.57421875" style="12" customWidth="1"/>
    <col min="23" max="31" width="13.8515625" style="12" customWidth="1"/>
    <col min="32" max="16384" width="9.00390625" style="12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498</v>
      </c>
      <c r="D4" s="16">
        <v>2015</v>
      </c>
      <c r="E4" s="63" t="s">
        <v>499</v>
      </c>
      <c r="F4" s="16">
        <v>10</v>
      </c>
      <c r="G4" s="63" t="s">
        <v>500</v>
      </c>
      <c r="H4" s="100" t="s">
        <v>521</v>
      </c>
      <c r="I4" s="100"/>
      <c r="J4" s="101" t="s">
        <v>564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516</v>
      </c>
      <c r="D7" s="63"/>
      <c r="E7" s="64" t="s">
        <v>501</v>
      </c>
      <c r="F7" s="64" t="s">
        <v>502</v>
      </c>
      <c r="G7" s="64" t="s">
        <v>503</v>
      </c>
      <c r="H7" s="64" t="s">
        <v>504</v>
      </c>
      <c r="I7" s="64" t="s">
        <v>505</v>
      </c>
      <c r="J7" s="64" t="s">
        <v>506</v>
      </c>
      <c r="K7" s="64" t="s">
        <v>507</v>
      </c>
      <c r="L7" s="64" t="s">
        <v>508</v>
      </c>
      <c r="M7" s="64" t="s">
        <v>509</v>
      </c>
      <c r="N7" s="64" t="s">
        <v>510</v>
      </c>
      <c r="O7" s="64" t="s">
        <v>511</v>
      </c>
      <c r="P7" s="64" t="s">
        <v>512</v>
      </c>
      <c r="Q7" s="64" t="s">
        <v>513</v>
      </c>
      <c r="R7" s="64" t="s">
        <v>514</v>
      </c>
      <c r="S7" s="64" t="s">
        <v>515</v>
      </c>
      <c r="T7" s="63"/>
      <c r="U7" s="28"/>
      <c r="V7" s="31" t="s">
        <v>567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7" customFormat="1" ht="18.75" customHeight="1">
      <c r="A8" s="29"/>
      <c r="B8" s="94" t="s">
        <v>559</v>
      </c>
      <c r="C8" s="95"/>
      <c r="D8" s="96"/>
      <c r="E8" s="18" t="s">
        <v>682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6"/>
      <c r="U8" s="29"/>
      <c r="V8" s="27" t="s">
        <v>679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7" customFormat="1" ht="18.75" customHeight="1">
      <c r="A9" s="29"/>
      <c r="B9" s="97" t="s">
        <v>560</v>
      </c>
      <c r="C9" s="98"/>
      <c r="D9" s="99"/>
      <c r="E9" s="21" t="s">
        <v>685</v>
      </c>
      <c r="F9" s="21" t="s">
        <v>686</v>
      </c>
      <c r="G9" s="21" t="s">
        <v>683</v>
      </c>
      <c r="H9" s="21" t="s">
        <v>684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3"/>
      <c r="T9" s="67"/>
      <c r="U9" s="29"/>
      <c r="V9" s="27" t="s">
        <v>680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7" customFormat="1" ht="20.25" customHeight="1" thickBot="1">
      <c r="A10" s="28"/>
      <c r="B10" s="90" t="s">
        <v>525</v>
      </c>
      <c r="C10" s="91"/>
      <c r="D10" s="92"/>
      <c r="E10" s="24">
        <v>0.916</v>
      </c>
      <c r="F10" s="25">
        <v>0.909</v>
      </c>
      <c r="G10" s="25">
        <v>0.663</v>
      </c>
      <c r="H10" s="25">
        <v>0.813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27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7" customFormat="1" ht="18.75" customHeight="1">
      <c r="A11" s="28"/>
      <c r="B11" s="60"/>
      <c r="C11" s="93" t="s">
        <v>523</v>
      </c>
      <c r="D11" s="93"/>
      <c r="E11" s="65">
        <f>SUM(E12:S12)</f>
        <v>4</v>
      </c>
      <c r="F11" s="65" t="s">
        <v>524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563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7" customFormat="1" ht="18" customHeight="1">
      <c r="A12" s="28"/>
      <c r="B12" s="30"/>
      <c r="C12" s="30"/>
      <c r="D12" s="76" t="s">
        <v>522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  <v>1</v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564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7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673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7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674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7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675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 t="s">
        <v>676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32" t="s">
        <v>677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2" t="s">
        <v>678</v>
      </c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565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 t="s">
        <v>566</v>
      </c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554</v>
      </c>
      <c r="D1" s="70" t="s">
        <v>548</v>
      </c>
      <c r="E1" s="70" t="s">
        <v>517</v>
      </c>
      <c r="F1" s="8" t="s">
        <v>496</v>
      </c>
      <c r="G1" s="8" t="s">
        <v>533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  <c r="S1" s="8" t="s">
        <v>545</v>
      </c>
      <c r="T1" s="8" t="s">
        <v>546</v>
      </c>
      <c r="U1" s="8" t="s">
        <v>547</v>
      </c>
      <c r="V1" s="11" t="s">
        <v>550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572</v>
      </c>
      <c r="G2" s="73" t="str">
        <f>IF('設定資料'!E8&lt;&gt;"",'設定資料'!E8,"")</f>
        <v>一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1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573</v>
      </c>
      <c r="G3" s="73" t="str">
        <f>IF('設定資料'!E9&lt;&gt;"",'設定資料'!E9,"")</f>
        <v>一A</v>
      </c>
      <c r="H3" s="73" t="str">
        <f>IF('設定資料'!F9&lt;&gt;"",'設定資料'!F9,"")</f>
        <v>一B</v>
      </c>
      <c r="I3" s="73" t="str">
        <f>IF('設定資料'!G9&lt;&gt;"",'設定資料'!G9,"")</f>
        <v>二</v>
      </c>
      <c r="J3" s="73" t="str">
        <f>IF('設定資料'!H9&lt;&gt;"",'設定資料'!H9,"")</f>
        <v>三</v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1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574</v>
      </c>
      <c r="G4" s="73">
        <f>IF('設定資料'!E10&lt;&gt;"",'設定資料'!E10,"")</f>
        <v>0.916</v>
      </c>
      <c r="H4" s="73">
        <f>IF('設定資料'!F10&lt;&gt;"",'設定資料'!F10,"")</f>
        <v>0.909</v>
      </c>
      <c r="I4" s="73">
        <f>IF('設定資料'!G10&lt;&gt;"",'設定資料'!G10,"")</f>
        <v>0.663</v>
      </c>
      <c r="J4" s="73">
        <f>IF('設定資料'!H10&lt;&gt;"",'設定資料'!H10,"")</f>
        <v>0.813</v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1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10</v>
      </c>
      <c r="E5" s="9" t="str">
        <f>'入力'!E7</f>
        <v>国語中２チャレンジ問題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571">
      <selection activeCell="E582" sqref="E582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601</v>
      </c>
      <c r="B1" s="3" t="s">
        <v>602</v>
      </c>
      <c r="C1" s="11" t="s">
        <v>552</v>
      </c>
      <c r="D1" s="11"/>
      <c r="E1" s="11"/>
      <c r="F1" s="11"/>
      <c r="G1" s="11"/>
      <c r="H1" s="11"/>
      <c r="I1" s="11"/>
      <c r="J1" s="11"/>
    </row>
    <row r="2" spans="1:2" ht="13.5">
      <c r="A2" s="1">
        <v>172</v>
      </c>
      <c r="B2" s="4" t="s">
        <v>579</v>
      </c>
    </row>
    <row r="3" spans="1:2" ht="13.5">
      <c r="A3" s="1">
        <v>173</v>
      </c>
      <c r="B3" s="4" t="s">
        <v>577</v>
      </c>
    </row>
    <row r="4" spans="1:2" ht="13.5">
      <c r="A4" s="1">
        <v>175</v>
      </c>
      <c r="B4" s="4" t="s">
        <v>580</v>
      </c>
    </row>
    <row r="5" spans="1:2" ht="13.5">
      <c r="A5" s="1">
        <v>176</v>
      </c>
      <c r="B5" s="4" t="s">
        <v>578</v>
      </c>
    </row>
    <row r="6" spans="1:2" ht="13.5">
      <c r="A6" s="1">
        <v>182</v>
      </c>
      <c r="B6" s="4" t="s">
        <v>603</v>
      </c>
    </row>
    <row r="7" spans="1:2" ht="13.5">
      <c r="A7" s="1">
        <v>201</v>
      </c>
      <c r="B7" s="4" t="s">
        <v>604</v>
      </c>
    </row>
    <row r="8" spans="1:2" ht="13.5">
      <c r="A8" s="1">
        <v>202</v>
      </c>
      <c r="B8" s="4" t="s">
        <v>605</v>
      </c>
    </row>
    <row r="9" spans="1:2" ht="13.5">
      <c r="A9" s="1">
        <v>203</v>
      </c>
      <c r="B9" s="4" t="s">
        <v>606</v>
      </c>
    </row>
    <row r="10" spans="1:2" ht="13.5">
      <c r="A10" s="1">
        <v>204</v>
      </c>
      <c r="B10" s="4" t="s">
        <v>576</v>
      </c>
    </row>
    <row r="11" spans="1:2" ht="13.5">
      <c r="A11" s="1">
        <v>205</v>
      </c>
      <c r="B11" s="4" t="s">
        <v>607</v>
      </c>
    </row>
    <row r="12" spans="1:2" ht="13.5">
      <c r="A12" s="1">
        <v>206</v>
      </c>
      <c r="B12" s="4" t="s">
        <v>608</v>
      </c>
    </row>
    <row r="13" spans="1:2" ht="13.5">
      <c r="A13" s="1">
        <v>207</v>
      </c>
      <c r="B13" s="4" t="s">
        <v>609</v>
      </c>
    </row>
    <row r="14" spans="1:2" ht="13.5">
      <c r="A14" s="1">
        <v>208</v>
      </c>
      <c r="B14" s="4" t="s">
        <v>610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611</v>
      </c>
    </row>
    <row r="35" spans="1:2" ht="13.5">
      <c r="A35" s="1">
        <v>3494</v>
      </c>
      <c r="B35" s="4" t="s">
        <v>612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687</v>
      </c>
    </row>
    <row r="42" spans="1:2" ht="13.5">
      <c r="A42" s="1">
        <v>3613</v>
      </c>
      <c r="B42" s="4" t="s">
        <v>613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614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615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616</v>
      </c>
    </row>
    <row r="73" spans="1:2" ht="13.5">
      <c r="A73" s="1">
        <v>3677</v>
      </c>
      <c r="B73" s="4" t="s">
        <v>688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689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617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618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619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620</v>
      </c>
    </row>
    <row r="114" spans="1:2" ht="13.5">
      <c r="A114" s="1">
        <v>4052</v>
      </c>
      <c r="B114" s="4" t="s">
        <v>621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622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623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624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625</v>
      </c>
    </row>
    <row r="135" spans="1:2" ht="13.5">
      <c r="A135" s="1">
        <v>4326</v>
      </c>
      <c r="B135" s="4" t="s">
        <v>626</v>
      </c>
    </row>
    <row r="136" spans="1:2" ht="13.5">
      <c r="A136" s="1">
        <v>4327</v>
      </c>
      <c r="B136" s="4" t="s">
        <v>627</v>
      </c>
    </row>
    <row r="137" spans="1:2" ht="13.5">
      <c r="A137" s="1">
        <v>4328</v>
      </c>
      <c r="B137" s="4" t="s">
        <v>628</v>
      </c>
    </row>
    <row r="138" spans="1:2" ht="13.5">
      <c r="A138" s="1">
        <v>4329</v>
      </c>
      <c r="B138" s="4" t="s">
        <v>629</v>
      </c>
    </row>
    <row r="139" spans="1:2" ht="13.5">
      <c r="A139" s="1">
        <v>4331</v>
      </c>
      <c r="B139" s="4" t="s">
        <v>630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631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632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633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634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635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636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637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638</v>
      </c>
    </row>
    <row r="236" spans="1:2" ht="13.5">
      <c r="A236" s="1">
        <v>5731</v>
      </c>
      <c r="B236" s="4" t="s">
        <v>639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640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641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642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643</v>
      </c>
    </row>
    <row r="306" spans="1:2" ht="13.5">
      <c r="A306" s="1">
        <v>7013</v>
      </c>
      <c r="B306" s="4" t="s">
        <v>690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644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645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691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646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647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648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649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650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651</v>
      </c>
    </row>
    <row r="440" spans="1:2" ht="13.5">
      <c r="A440" s="1">
        <v>8016</v>
      </c>
      <c r="B440" s="4" t="s">
        <v>652</v>
      </c>
    </row>
    <row r="441" spans="1:2" ht="13.5">
      <c r="A441" s="1">
        <v>8017</v>
      </c>
      <c r="B441" s="4" t="s">
        <v>653</v>
      </c>
    </row>
    <row r="442" spans="1:2" ht="13.5">
      <c r="A442" s="1">
        <v>8018</v>
      </c>
      <c r="B442" s="4" t="s">
        <v>654</v>
      </c>
    </row>
    <row r="443" spans="1:2" ht="13.5">
      <c r="A443" s="1">
        <v>8024</v>
      </c>
      <c r="B443" s="4" t="s">
        <v>655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656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657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658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659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660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661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662</v>
      </c>
    </row>
    <row r="541" spans="1:2" ht="13.5">
      <c r="A541" s="1">
        <v>8338</v>
      </c>
      <c r="B541" s="4" t="s">
        <v>663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664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665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666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667</v>
      </c>
    </row>
    <row r="578" spans="1:2" ht="13.5">
      <c r="A578" s="1">
        <v>8713</v>
      </c>
      <c r="B578" s="4" t="s">
        <v>668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669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670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671</v>
      </c>
    </row>
    <row r="596" spans="1:2" ht="13.5">
      <c r="A596" s="1">
        <v>9999</v>
      </c>
      <c r="B596" s="4" t="s">
        <v>672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dcterms:created xsi:type="dcterms:W3CDTF">2012-05-21T07:24:57Z</dcterms:created>
  <dcterms:modified xsi:type="dcterms:W3CDTF">2015-07-28T01:37:03Z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