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521" windowWidth="14310" windowHeight="1173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<sst xmlns="http://schemas.openxmlformats.org/spreadsheetml/2006/main" count="710" uniqueCount="695">
  <si>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</si>
  <si>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</si>
  <si>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</si>
  <si>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</si>
  <si>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</si>
  <si>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</si>
  <si>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</si>
  <si>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</si>
  <si>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</si>
  <si>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</si>
  <si>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</si>
  <si>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</si>
  <si>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</si>
  <si>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</si>
  <si>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</si>
  <si>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</si>
  <si>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</si>
  <si>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</si>
  <si>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</si>
  <si>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</si>
  <si>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</si>
  <si>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</si>
  <si>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</si>
  <si>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</si>
  <si>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</si>
  <si>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</si>
  <si>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</si>
  <si>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</si>
  <si>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</si>
  <si>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</si>
  <si>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</si>
  <si>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</si>
  <si>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</si>
  <si>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</si>
  <si>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</si>
  <si>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</si>
  <si>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</si>
  <si>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</si>
  <si>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</si>
  <si>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</si>
  <si>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</si>
  <si>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</si>
  <si>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</si>
  <si>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</si>
  <si>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</si>
  <si>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</si>
  <si>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</si>
  <si>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</si>
  <si>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</si>
  <si>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</si>
  <si>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</si>
  <si>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</si>
  <si>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</si>
  <si>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</si>
  <si>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</si>
  <si>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</si>
  <si>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</si>
  <si>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</si>
  <si>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</si>
  <si>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</si>
  <si>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</si>
  <si>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</si>
  <si>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</si>
  <si>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</si>
  <si>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</si>
  <si>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</si>
  <si>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</si>
  <si>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</si>
  <si>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</si>
  <si>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</si>
  <si>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</si>
  <si>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</si>
  <si>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</si>
  <si>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</si>
  <si>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</si>
  <si>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</si>
  <si>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</si>
  <si>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</si>
  <si>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</si>
  <si>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</si>
  <si>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</si>
  <si>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</si>
  <si>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</si>
  <si>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</si>
  <si>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</si>
  <si>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</si>
  <si>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</si>
  <si>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</si>
  <si>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</si>
  <si>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</si>
  <si>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</si>
  <si>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</si>
  <si>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</si>
  <si>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</si>
  <si>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</si>
  <si>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</si>
  <si>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</si>
  <si>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</si>
  <si>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</si>
  <si>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</si>
  <si>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</si>
  <si>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</si>
  <si>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</si>
  <si>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</si>
  <si>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</si>
  <si>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</si>
  <si>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</si>
  <si>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</si>
  <si>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</si>
  <si>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</si>
  <si>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</si>
  <si>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</si>
  <si>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</si>
  <si>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</si>
  <si>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</si>
  <si>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</si>
  <si>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</si>
  <si>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</si>
  <si>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</si>
  <si>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</si>
  <si>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</si>
  <si>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</si>
  <si>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</si>
  <si>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</si>
  <si>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</si>
  <si>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</si>
  <si>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</si>
  <si>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</si>
  <si>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</si>
  <si>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</si>
  <si>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</si>
  <si>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</si>
  <si>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</si>
  <si>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</si>
  <si>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</si>
  <si>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</si>
  <si>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</si>
  <si>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</si>
  <si>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</si>
  <si>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</si>
  <si>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</si>
  <si>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</si>
  <si>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</si>
  <si>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</si>
  <si>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</si>
  <si>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</si>
  <si>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</si>
  <si>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</si>
  <si>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</si>
  <si>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</si>
  <si>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</si>
  <si>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</si>
  <si>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</si>
  <si>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</si>
  <si>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</si>
  <si>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</si>
  <si>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</si>
  <si>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</si>
  <si>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</si>
  <si>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</si>
  <si>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</si>
  <si>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</si>
  <si>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</si>
  <si>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</si>
  <si>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</si>
  <si>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</si>
  <si>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</si>
  <si>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</si>
  <si>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</si>
  <si>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</si>
  <si>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</si>
  <si>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</si>
  <si>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</si>
  <si>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</si>
  <si>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</si>
  <si>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</si>
  <si>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</si>
  <si>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</si>
  <si>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</si>
  <si>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</si>
  <si>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</si>
  <si>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</si>
  <si>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</si>
  <si>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</si>
  <si>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</si>
  <si>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</si>
  <si>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</si>
  <si>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</si>
  <si>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</si>
  <si>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</si>
  <si>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</si>
  <si>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</si>
  <si>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</si>
  <si>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</si>
  <si>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</si>
  <si>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</si>
  <si>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</si>
  <si>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</si>
  <si>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</si>
  <si>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</si>
  <si>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</si>
  <si>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</si>
  <si>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</si>
  <si>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</si>
  <si>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</si>
  <si>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</si>
  <si>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</si>
  <si>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</si>
  <si>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</si>
  <si>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</si>
  <si>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</si>
  <si>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</si>
  <si>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</si>
  <si>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</si>
  <si>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</si>
  <si>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</si>
  <si>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</si>
  <si>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</si>
  <si>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</si>
  <si>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</si>
  <si>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</si>
  <si>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</si>
  <si>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</si>
  <si>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</si>
  <si>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</si>
  <si>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</si>
  <si>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</si>
  <si>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</si>
  <si>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</si>
  <si>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</si>
  <si>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</si>
  <si>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</si>
  <si>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</si>
  <si>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</si>
  <si>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</si>
  <si>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</si>
  <si>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</si>
  <si>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</si>
  <si>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</si>
  <si>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</si>
  <si>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</si>
  <si>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</si>
  <si>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</si>
  <si>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</si>
  <si>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</si>
  <si>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</si>
  <si>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</si>
  <si>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</si>
  <si>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</si>
  <si>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</si>
  <si>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</si>
  <si>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</si>
  <si>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</si>
  <si>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</si>
  <si>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</si>
  <si>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</si>
  <si>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</si>
  <si>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</si>
  <si>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</si>
  <si>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</si>
  <si>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</si>
  <si>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</si>
  <si>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</si>
  <si>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</si>
  <si>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</si>
  <si>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</si>
  <si>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</si>
  <si>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</si>
  <si>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</si>
  <si>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</si>
  <si>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</si>
  <si>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</si>
  <si>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</si>
  <si>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</si>
  <si>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</si>
  <si>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</si>
  <si>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</si>
  <si>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</si>
  <si>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</si>
  <si>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</si>
  <si>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</si>
  <si>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</si>
  <si>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</si>
  <si>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</si>
  <si>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</si>
  <si>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</si>
  <si>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</si>
  <si>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</si>
  <si>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</si>
  <si>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</si>
  <si>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</si>
  <si>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</si>
  <si>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</si>
  <si>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</si>
  <si>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</si>
  <si>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</si>
  <si>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</si>
  <si>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</si>
  <si>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</si>
  <si>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</si>
  <si>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</si>
  <si>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</si>
  <si>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</si>
  <si>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</si>
  <si>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</si>
  <si>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</si>
  <si>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</si>
  <si>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</si>
  <si>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</si>
  <si>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</si>
  <si>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</si>
  <si>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</si>
  <si>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</si>
  <si>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</si>
  <si>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</si>
  <si>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</si>
  <si>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</si>
  <si>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</si>
  <si>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</si>
  <si>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</si>
  <si>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</si>
  <si>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</si>
  <si>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</si>
  <si>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</si>
  <si>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</si>
  <si>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</si>
  <si>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</si>
  <si>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</si>
  <si>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</si>
  <si>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</si>
  <si>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</si>
  <si>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</si>
  <si>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</si>
  <si>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</si>
  <si>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</si>
  <si>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</si>
  <si>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</si>
  <si>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</si>
  <si>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</si>
  <si>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</si>
  <si>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</si>
  <si>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</si>
  <si>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</si>
  <si>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</si>
  <si>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</si>
  <si>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</si>
  <si>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</si>
  <si>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</si>
  <si>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</si>
  <si>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</si>
  <si>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</si>
  <si>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</si>
  <si>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</si>
  <si>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</si>
  <si>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</si>
  <si>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</si>
  <si>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</si>
  <si>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</si>
  <si>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</si>
  <si>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</si>
  <si>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</si>
  <si>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</si>
  <si>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</si>
  <si>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</si>
  <si>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</si>
  <si>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</si>
  <si>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</si>
  <si>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</si>
  <si>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</si>
  <si>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</si>
  <si>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</si>
  <si>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</si>
  <si>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</si>
  <si>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</si>
  <si>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</si>
  <si>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</si>
  <si>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</si>
  <si>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</si>
  <si>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</si>
  <si>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</si>
  <si>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</si>
  <si>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</si>
  <si>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</si>
  <si>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</si>
  <si>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</si>
  <si>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</si>
  <si>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</si>
  <si>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</si>
  <si>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</si>
  <si>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</si>
  <si>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</si>
  <si>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</si>
  <si>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</si>
  <si>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</si>
  <si>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</si>
  <si>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</si>
  <si>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</si>
  <si>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</si>
  <si>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</si>
  <si>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</si>
  <si>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</si>
  <si>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</si>
  <si>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</si>
  <si>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</si>
  <si>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</si>
  <si>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</si>
  <si>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</si>
  <si>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</si>
  <si>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</si>
  <si>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</si>
  <si>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</si>
  <si>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</si>
  <si>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</si>
  <si>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</si>
  <si>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</si>
  <si>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</si>
  <si>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</si>
  <si>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</si>
  <si>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</si>
  <si>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</si>
  <si>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</si>
  <si>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</si>
  <si>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</si>
  <si>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</si>
  <si>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</si>
  <si>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</si>
  <si>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</si>
  <si>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</si>
  <si>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</si>
  <si>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</si>
  <si>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</si>
  <si>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</si>
  <si>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</si>
  <si>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</si>
  <si>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</si>
  <si>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</si>
  <si>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</si>
  <si>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</si>
  <si>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</si>
  <si>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</si>
  <si>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</si>
  <si>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</si>
  <si>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</si>
  <si>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</si>
  <si>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</si>
  <si>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</si>
  <si>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</si>
  <si>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</si>
  <si>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</si>
  <si>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</si>
  <si>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</si>
  <si>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</si>
  <si>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</si>
  <si>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</si>
  <si>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</si>
  <si>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</si>
  <si>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</si>
  <si>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</si>
  <si>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</si>
  <si>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</si>
  <si>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</si>
  <si>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</si>
  <si>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</si>
  <si>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</si>
  <si>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</si>
  <si>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</si>
  <si>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</si>
  <si>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</si>
  <si>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</si>
  <si>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</si>
  <si>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</si>
  <si>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</si>
  <si>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</si>
  <si>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</si>
  <si>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</si>
  <si>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</si>
  <si>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</si>
  <si>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</si>
  <si>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</si>
  <si>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</si>
  <si>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</si>
  <si>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</si>
  <si>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</si>
  <si>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</si>
  <si>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</si>
  <si>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</si>
  <si>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</si>
  <si>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</si>
  <si>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</si>
  <si>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</si>
  <si>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</si>
  <si>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</si>
  <si>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</si>
  <si>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</si>
  <si>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</si>
  <si>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</si>
  <si>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</si>
  <si>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</si>
  <si>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</si>
  <si>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</si>
  <si>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</si>
  <si>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</si>
  <si>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</si>
  <si>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</si>
  <si>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</si>
  <si>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</si>
  <si>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</si>
  <si>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</si>
  <si>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</si>
  <si>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</si>
  <si>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</si>
  <si>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</si>
  <si>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</si>
  <si>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</si>
  <si>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</si>
  <si>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</si>
  <si>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</si>
  <si>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</si>
  <si>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</si>
  <si>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</si>
  <si>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</si>
  <si>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</si>
  <si>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</si>
  <si>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</si>
  <si>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</si>
  <si>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</si>
  <si>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</si>
  <si>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</si>
  <si>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</si>
  <si>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</si>
  <si>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</si>
  <si>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</si>
  <si>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</si>
  <si>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</si>
  <si>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</si>
  <si>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</si>
  <si>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</si>
  <si>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</si>
  <si>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</si>
  <si>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</si>
  <si>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</si>
  <si>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</si>
  <si>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</si>
  <si>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</si>
  <si>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</si>
  <si>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</si>
  <si>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</si>
  <si>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</si>
  <si>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</si>
  <si>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</si>
  <si>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</si>
  <si>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</si>
  <si>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</si>
  <si>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</si>
  <si>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</si>
  <si>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</si>
  <si>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</si>
  <si>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</si>
  <si>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</si>
  <si>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</si>
  <si>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</si>
  <si>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</si>
  <si>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</si>
  <si>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</si>
  <si>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</si>
  <si>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</si>
  <si>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</si>
  <si>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</si>
  <si>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</si>
  <si>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</si>
  <si>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</si>
  <si>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</si>
  <si>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</si>
  <si>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</si>
  <si>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</si>
  <si>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</si>
  <si>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</si>
  <si>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</si>
  <si>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</si>
  <si>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</si>
  <si>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</si>
  <si>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</si>
  <si>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</si>
  <si>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</si>
  <si>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</si>
  <si>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</si>
  <si>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</si>
  <si>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</si>
  <si>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</si>
  <si>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</si>
  <si>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</si>
  <si>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</si>
  <si>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</si>
  <si>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</si>
  <si>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</si>
  <si>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</si>
  <si>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</si>
  <si>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</si>
  <si>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</si>
  <si>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</si>
  <si>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</si>
  <si>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</si>
  <si>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</si>
  <si>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</si>
  <si>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</si>
  <si>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</si>
  <si>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</si>
  <si>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</si>
  <si>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</si>
  <si>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</si>
  <si>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</si>
  <si>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</si>
  <si>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</si>
  <si>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</si>
  <si>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</si>
  <si>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</si>
  <si>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</si>
  <si>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</si>
  <si>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</si>
  <si>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</si>
  <si>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</si>
  <si>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</si>
  <si>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</si>
  <si>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</si>
  <si>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</si>
  <si>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</si>
  <si>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</si>
  <si>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</si>
  <si>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</si>
  <si>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</si>
  <si>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</si>
  <si>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</si>
  <si>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</si>
  <si>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</si>
  <si>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</si>
  <si>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</si>
  <si>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</si>
  <si>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</si>
  <si>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</si>
  <si>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</si>
  <si>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</si>
  <si>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</si>
  <si>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</si>
  <si>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</si>
  <si>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</si>
  <si>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</si>
  <si>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</si>
  <si>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</si>
  <si>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</si>
  <si>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</si>
  <si>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</si>
  <si>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</si>
  <si>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</si>
  <si>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</si>
  <si>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</si>
  <si>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</si>
  <si>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</si>
  <si>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</si>
  <si>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</si>
  <si>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</si>
  <si>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</si>
  <si>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</si>
  <si>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</si>
  <si>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</si>
  <si>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</si>
  <si>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</si>
  <si>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</si>
  <si>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</si>
  <si>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</si>
  <si>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</si>
  <si>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</si>
  <si>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</si>
  <si>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</si>
  <si>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</si>
  <si>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</si>
  <si>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</si>
  <si>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</si>
  <si>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</si>
  <si>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</si>
  <si>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</si>
  <si>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</si>
  <si>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</si>
  <si>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</si>
  <si>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</si>
  <si>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</si>
  <si>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１</t>
  </si>
  <si>
    <t>－</t>
  </si>
  <si>
    <t>(1)</t>
  </si>
  <si>
    <t>２</t>
  </si>
  <si>
    <t>３</t>
  </si>
  <si>
    <t>４</t>
  </si>
  <si>
    <t>５</t>
  </si>
  <si>
    <t>６</t>
  </si>
  <si>
    <t>1/10</t>
  </si>
  <si>
    <t>2けた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</si>
</sst>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7" borderId="11" xfId="0" applyFont="1" applyFill="1" applyBorder="1" applyAlignment="1" applyProtection="1">
      <alignment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Border="1" applyAlignment="1" applyProtection="1">
      <alignment horizontal="center" vertical="center" shrinkToFit="1"/>
      <protection locked="0"/>
    </xf>
    <xf numFmtId="49" fontId="51" fillId="0" borderId="20" xfId="0" applyNumberFormat="1" applyFont="1" applyBorder="1" applyAlignment="1" applyProtection="1">
      <alignment horizontal="center" vertical="center" shrinkToFit="1"/>
      <protection locked="0"/>
    </xf>
    <xf numFmtId="176" fontId="51" fillId="37" borderId="21" xfId="0" applyNumberFormat="1" applyFont="1" applyFill="1" applyBorder="1" applyAlignment="1" applyProtection="1">
      <alignment vertical="center" shrinkToFit="1"/>
      <protection locked="0"/>
    </xf>
    <xf numFmtId="176" fontId="51" fillId="37" borderId="22" xfId="0" applyNumberFormat="1" applyFont="1" applyFill="1" applyBorder="1" applyAlignment="1" applyProtection="1">
      <alignment vertical="center" shrinkToFit="1"/>
      <protection locked="0"/>
    </xf>
    <xf numFmtId="176" fontId="51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30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3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2" fillId="2" borderId="0" xfId="0" applyFont="1" applyFill="1" applyAlignment="1" applyProtection="1">
      <alignment vertical="center"/>
      <protection/>
    </xf>
    <xf numFmtId="0" fontId="42" fillId="12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9" fillId="12" borderId="0" xfId="0" applyFont="1" applyFill="1" applyBorder="1" applyAlignment="1" applyProtection="1">
      <alignment vertical="center"/>
      <protection/>
    </xf>
    <xf numFmtId="0" fontId="34" fillId="12" borderId="0" xfId="43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center"/>
      <protection/>
    </xf>
    <xf numFmtId="0" fontId="42" fillId="8" borderId="0" xfId="0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top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2" fillId="37" borderId="35" xfId="0" applyFont="1" applyFill="1" applyBorder="1" applyAlignment="1" applyProtection="1">
      <alignment horizontal="center" vertical="center"/>
      <protection locked="0"/>
    </xf>
    <xf numFmtId="0" fontId="42" fillId="37" borderId="36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 shrinkToFit="1"/>
      <protection/>
    </xf>
    <xf numFmtId="0" fontId="41" fillId="35" borderId="31" xfId="0" applyFont="1" applyFill="1" applyBorder="1" applyAlignment="1" applyProtection="1">
      <alignment horizontal="center" vertical="center" shrinkToFit="1"/>
      <protection/>
    </xf>
    <xf numFmtId="0" fontId="30" fillId="40" borderId="0" xfId="0" applyFont="1" applyFill="1" applyBorder="1" applyAlignment="1" applyProtection="1">
      <alignment horizontal="center" vertical="center"/>
      <protection/>
    </xf>
    <xf numFmtId="0" fontId="55" fillId="40" borderId="0" xfId="0" applyFont="1" applyFill="1" applyBorder="1" applyAlignment="1" applyProtection="1">
      <alignment horizontal="center" vertical="center" wrapText="1"/>
      <protection/>
    </xf>
    <xf numFmtId="0" fontId="55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2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30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U21" sqref="U21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83" t="str">
        <f>"【国語、算数・数学、理科、英語】　クリア問題"&amp;'設定資料'!F4&amp;"月　結果入力シート"</f>
        <v>【国語、算数・数学、理科、英語】　クリア問題3月　結果入力シート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80" t="s">
        <v>0</v>
      </c>
      <c r="D3" s="80"/>
      <c r="E3" s="76"/>
      <c r="F3" s="77"/>
      <c r="G3" s="51"/>
      <c r="H3" s="51"/>
      <c r="I3" s="51"/>
      <c r="J3" s="51"/>
      <c r="K3" s="78" t="s">
        <v>553</v>
      </c>
      <c r="L3" s="78"/>
      <c r="M3" s="78"/>
      <c r="N3" s="78"/>
      <c r="O3" s="78"/>
      <c r="P3" s="78"/>
      <c r="Q3" s="78"/>
      <c r="R3" s="78"/>
      <c r="S3" s="78"/>
      <c r="T3" s="7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80" t="s">
        <v>532</v>
      </c>
      <c r="D5" s="80"/>
      <c r="E5" s="84" t="str">
        <f>IF(E3&lt;&gt;"",VLOOKUP(E3,学校DB,2,FALSE),"上の枠に学校コードを入力してください")</f>
        <v>上の枠に学校コードを入力してください</v>
      </c>
      <c r="F5" s="84"/>
      <c r="G5" s="84"/>
      <c r="H5" s="84"/>
      <c r="I5" s="84"/>
      <c r="J5" s="84"/>
      <c r="K5" s="84"/>
      <c r="L5" s="84"/>
      <c r="M5" s="51"/>
      <c r="N5" s="72" t="s">
        <v>560</v>
      </c>
      <c r="O5" s="72"/>
      <c r="P5" s="73"/>
      <c r="Q5" s="74"/>
      <c r="R5" s="74"/>
      <c r="S5" s="75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80" t="s">
        <v>533</v>
      </c>
      <c r="D7" s="80"/>
      <c r="E7" s="84" t="str">
        <f>'設定資料'!J4</f>
        <v>算数小6クリア問題②</v>
      </c>
      <c r="F7" s="84"/>
      <c r="G7" s="84"/>
      <c r="H7" s="84"/>
      <c r="I7" s="84"/>
      <c r="J7" s="84"/>
      <c r="K7" s="84"/>
      <c r="L7" s="8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80" t="s">
        <v>522</v>
      </c>
      <c r="D9" s="80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80" t="s">
        <v>524</v>
      </c>
      <c r="D11" s="80"/>
      <c r="E11" s="54" t="str">
        <f>IF('設定資料'!E8&lt;&gt;"",'設定資料'!E8,"")</f>
        <v>１</v>
      </c>
      <c r="F11" s="54">
        <f>IF('設定資料'!F8&lt;&gt;"",'設定資料'!F8,"")</f>
      </c>
      <c r="G11" s="54" t="str">
        <f>IF('設定資料'!G8&lt;&gt;"",'設定資料'!G8,"")</f>
        <v>２</v>
      </c>
      <c r="H11" s="54">
        <f>IF('設定資料'!H8&lt;&gt;"",'設定資料'!H8,"")</f>
      </c>
      <c r="I11" s="54" t="str">
        <f>IF('設定資料'!I8&lt;&gt;"",'設定資料'!I8,"")</f>
        <v>３</v>
      </c>
      <c r="J11" s="54">
        <f>IF('設定資料'!J8&lt;&gt;"",'設定資料'!J8,"")</f>
      </c>
      <c r="K11" s="54" t="str">
        <f>IF('設定資料'!K8&lt;&gt;"",'設定資料'!K8,"")</f>
        <v>４</v>
      </c>
      <c r="L11" s="54" t="str">
        <f>IF('設定資料'!L8&lt;&gt;"",'設定資料'!L8,"")</f>
        <v>５</v>
      </c>
      <c r="M11" s="54">
        <f>IF('設定資料'!M8&lt;&gt;"",'設定資料'!M8,"")</f>
      </c>
      <c r="N11" s="54">
        <f>IF('設定資料'!N8&lt;&gt;"",'設定資料'!N8,"")</f>
      </c>
      <c r="O11" s="54" t="str">
        <f>IF('設定資料'!O8&lt;&gt;"",'設定資料'!O8,"")</f>
        <v>６</v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80"/>
      <c r="D12" s="80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(1)</v>
      </c>
      <c r="H12" s="54" t="str">
        <f>IF('設定資料'!H9&lt;&gt;"",'設定資料'!H9,"")</f>
        <v>(2)</v>
      </c>
      <c r="I12" s="54" t="str">
        <f>IF('設定資料'!I9&lt;&gt;"",'設定資料'!I9,"")</f>
        <v>1/10</v>
      </c>
      <c r="J12" s="54" t="str">
        <f>IF('設定資料'!J9&lt;&gt;"",'設定資料'!J9,"")</f>
        <v>2けた</v>
      </c>
      <c r="K12" s="54">
        <f>IF('設定資料'!K9&lt;&gt;"",'設定資料'!K9,"")</f>
      </c>
      <c r="L12" s="54" t="str">
        <f>IF('設定資料'!L9&lt;&gt;"",'設定資料'!L9,"")</f>
        <v>(1)</v>
      </c>
      <c r="M12" s="54" t="str">
        <f>IF('設定資料'!M9&lt;&gt;"",'設定資料'!M9,"")</f>
        <v>(2)</v>
      </c>
      <c r="N12" s="54" t="str">
        <f>IF('設定資料'!N9&lt;&gt;"",'設定資料'!N9,"")</f>
        <v>(3)</v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80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80" t="s">
        <v>530</v>
      </c>
      <c r="D15" s="80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1" t="s">
        <v>531</v>
      </c>
      <c r="D17" s="82"/>
      <c r="E17" s="60">
        <f>'設定資料'!E10</f>
        <v>0.895</v>
      </c>
      <c r="F17" s="60">
        <f>'設定資料'!F10</f>
        <v>0.855</v>
      </c>
      <c r="G17" s="60" t="str">
        <f>'設定資料'!G10</f>
        <v>－</v>
      </c>
      <c r="H17" s="60" t="str">
        <f>'設定資料'!H10</f>
        <v>－</v>
      </c>
      <c r="I17" s="60" t="str">
        <f>'設定資料'!I10</f>
        <v>－</v>
      </c>
      <c r="J17" s="60" t="str">
        <f>'設定資料'!J10</f>
        <v>－</v>
      </c>
      <c r="K17" s="60" t="str">
        <f>'設定資料'!K10</f>
        <v>－</v>
      </c>
      <c r="L17" s="60" t="str">
        <f>'設定資料'!L10</f>
        <v>－</v>
      </c>
      <c r="M17" s="60" t="str">
        <f>'設定資料'!M10</f>
        <v>－</v>
      </c>
      <c r="N17" s="60" t="str">
        <f>'設定資料'!N10</f>
        <v>－</v>
      </c>
      <c r="O17" s="60" t="str">
        <f>'設定資料'!O10</f>
        <v>－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3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算数小6クリア問題②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 t="str">
        <f>'設定資料'!G8</f>
        <v>２</v>
      </c>
      <c r="H98" s="45">
        <f>'設定資料'!H8</f>
        <v>0</v>
      </c>
      <c r="I98" s="45" t="str">
        <f>'設定資料'!I8</f>
        <v>３</v>
      </c>
      <c r="J98" s="45">
        <f>'設定資料'!J8</f>
        <v>0</v>
      </c>
      <c r="K98" s="45" t="str">
        <f>'設定資料'!K8</f>
        <v>４</v>
      </c>
      <c r="L98" s="45" t="str">
        <f>'設定資料'!L8</f>
        <v>５</v>
      </c>
      <c r="M98" s="45">
        <f>'設定資料'!M8</f>
        <v>0</v>
      </c>
      <c r="N98" s="45">
        <f>'設定資料'!N8</f>
        <v>0</v>
      </c>
      <c r="O98" s="45" t="str">
        <f>'設定資料'!O8</f>
        <v>６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(1)</v>
      </c>
      <c r="H99" s="45" t="str">
        <f>'設定資料'!H9</f>
        <v>(2)</v>
      </c>
      <c r="I99" s="45" t="str">
        <f>'設定資料'!I9</f>
        <v>1/10</v>
      </c>
      <c r="J99" s="45" t="str">
        <f>'設定資料'!J9</f>
        <v>2けた</v>
      </c>
      <c r="K99" s="45">
        <f>'設定資料'!K9</f>
        <v>0</v>
      </c>
      <c r="L99" s="45" t="str">
        <f>'設定資料'!L9</f>
        <v>(1)</v>
      </c>
      <c r="M99" s="45" t="str">
        <f>'設定資料'!M9</f>
        <v>(2)</v>
      </c>
      <c r="N99" s="45" t="str">
        <f>'設定資料'!N9</f>
        <v>(3)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0.895</v>
      </c>
      <c r="F100" s="45">
        <f>'設定資料'!F10</f>
        <v>0.855</v>
      </c>
      <c r="G100" s="45" t="str">
        <f>'設定資料'!G10</f>
        <v>－</v>
      </c>
      <c r="H100" s="45" t="str">
        <f>'設定資料'!H10</f>
        <v>－</v>
      </c>
      <c r="I100" s="45" t="str">
        <f>'設定資料'!I10</f>
        <v>－</v>
      </c>
      <c r="J100" s="45" t="str">
        <f>'設定資料'!J10</f>
        <v>－</v>
      </c>
      <c r="K100" s="45" t="str">
        <f>'設定資料'!K10</f>
        <v>－</v>
      </c>
      <c r="L100" s="45" t="str">
        <f>'設定資料'!L10</f>
        <v>－</v>
      </c>
      <c r="M100" s="45" t="str">
        <f>'設定資料'!M10</f>
        <v>－</v>
      </c>
      <c r="N100" s="45" t="str">
        <f>'設定資料'!N10</f>
        <v>－</v>
      </c>
      <c r="O100" s="45" t="str">
        <f>'設定資料'!O10</f>
        <v>－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11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  <v>1</v>
      </c>
      <c r="O102" s="45">
        <f>'設定資料'!O12</f>
        <v>1</v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J9" sqref="J9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3</v>
      </c>
      <c r="G4" s="14" t="s">
        <v>504</v>
      </c>
      <c r="H4" s="95" t="s">
        <v>525</v>
      </c>
      <c r="I4" s="95"/>
      <c r="J4" s="96" t="s">
        <v>681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/>
      <c r="G8" s="31" t="s">
        <v>688</v>
      </c>
      <c r="H8" s="31"/>
      <c r="I8" s="31" t="s">
        <v>689</v>
      </c>
      <c r="J8" s="31"/>
      <c r="K8" s="31" t="s">
        <v>690</v>
      </c>
      <c r="L8" s="31" t="s">
        <v>691</v>
      </c>
      <c r="M8" s="31"/>
      <c r="N8" s="31"/>
      <c r="O8" s="31" t="s">
        <v>692</v>
      </c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574</v>
      </c>
      <c r="F9" s="33" t="s">
        <v>575</v>
      </c>
      <c r="G9" s="33" t="s">
        <v>687</v>
      </c>
      <c r="H9" s="33" t="s">
        <v>575</v>
      </c>
      <c r="I9" s="33" t="s">
        <v>693</v>
      </c>
      <c r="J9" s="33" t="s">
        <v>694</v>
      </c>
      <c r="K9" s="33"/>
      <c r="L9" s="33" t="s">
        <v>687</v>
      </c>
      <c r="M9" s="33" t="s">
        <v>575</v>
      </c>
      <c r="N9" s="33" t="s">
        <v>576</v>
      </c>
      <c r="O9" s="33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>
        <v>0.895</v>
      </c>
      <c r="F10" s="37">
        <v>0.855</v>
      </c>
      <c r="G10" s="37" t="s">
        <v>686</v>
      </c>
      <c r="H10" s="37" t="s">
        <v>686</v>
      </c>
      <c r="I10" s="37" t="s">
        <v>686</v>
      </c>
      <c r="J10" s="37" t="s">
        <v>686</v>
      </c>
      <c r="K10" s="37" t="s">
        <v>686</v>
      </c>
      <c r="L10" s="37" t="s">
        <v>686</v>
      </c>
      <c r="M10" s="37" t="s">
        <v>686</v>
      </c>
      <c r="N10" s="37" t="s">
        <v>686</v>
      </c>
      <c r="O10" s="37" t="s">
        <v>686</v>
      </c>
      <c r="P10" s="37"/>
      <c r="Q10" s="37"/>
      <c r="R10" s="37"/>
      <c r="S10" s="38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11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  <v>1</v>
      </c>
      <c r="O12" s="8">
        <f t="shared" si="0"/>
        <v>1</v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１</v>
      </c>
      <c r="H2" s="43">
        <f>IF('設定資料'!F8&lt;&gt;"",'設定資料'!F8,"")</f>
      </c>
      <c r="I2" s="43" t="str">
        <f>IF('設定資料'!G8&lt;&gt;"",'設定資料'!G8,"")</f>
        <v>２</v>
      </c>
      <c r="J2" s="43">
        <f>IF('設定資料'!H8&lt;&gt;"",'設定資料'!H8,"")</f>
      </c>
      <c r="K2" s="43" t="str">
        <f>IF('設定資料'!I8&lt;&gt;"",'設定資料'!I8,"")</f>
        <v>３</v>
      </c>
      <c r="L2" s="43">
        <f>IF('設定資料'!J8&lt;&gt;"",'設定資料'!J8,"")</f>
      </c>
      <c r="M2" s="43" t="str">
        <f>IF('設定資料'!K8&lt;&gt;"",'設定資料'!K8,"")</f>
        <v>４</v>
      </c>
      <c r="N2" s="43" t="str">
        <f>IF('設定資料'!L8&lt;&gt;"",'設定資料'!L8,"")</f>
        <v>５</v>
      </c>
      <c r="O2" s="43">
        <f>IF('設定資料'!M8&lt;&gt;"",'設定資料'!M8,"")</f>
      </c>
      <c r="P2" s="43">
        <f>IF('設定資料'!N8&lt;&gt;"",'設定資料'!N8,"")</f>
      </c>
      <c r="Q2" s="43" t="str">
        <f>IF('設定資料'!O8&lt;&gt;"",'設定資料'!O8,"")</f>
        <v>６</v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(1)</v>
      </c>
      <c r="J3" s="43" t="str">
        <f>IF('設定資料'!H9&lt;&gt;"",'設定資料'!H9,"")</f>
        <v>(2)</v>
      </c>
      <c r="K3" s="43" t="str">
        <f>IF('設定資料'!I9&lt;&gt;"",'設定資料'!I9,"")</f>
        <v>1/10</v>
      </c>
      <c r="L3" s="43" t="str">
        <f>IF('設定資料'!J9&lt;&gt;"",'設定資料'!J9,"")</f>
        <v>2けた</v>
      </c>
      <c r="M3" s="43">
        <f>IF('設定資料'!K9&lt;&gt;"",'設定資料'!K9,"")</f>
      </c>
      <c r="N3" s="43" t="str">
        <f>IF('設定資料'!L9&lt;&gt;"",'設定資料'!L9,"")</f>
        <v>(1)</v>
      </c>
      <c r="O3" s="43" t="str">
        <f>IF('設定資料'!M9&lt;&gt;"",'設定資料'!M9,"")</f>
        <v>(2)</v>
      </c>
      <c r="P3" s="43" t="str">
        <f>IF('設定資料'!N9&lt;&gt;"",'設定資料'!N9,"")</f>
        <v>(3)</v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  <v>0.895</v>
      </c>
      <c r="H4" s="43">
        <f>IF('設定資料'!F10&lt;&gt;"",'設定資料'!F10,"")</f>
        <v>0.855</v>
      </c>
      <c r="I4" s="43" t="str">
        <f>IF('設定資料'!G10&lt;&gt;"",'設定資料'!G10,"")</f>
        <v>－</v>
      </c>
      <c r="J4" s="43" t="str">
        <f>IF('設定資料'!H10&lt;&gt;"",'設定資料'!H10,"")</f>
        <v>－</v>
      </c>
      <c r="K4" s="43" t="str">
        <f>IF('設定資料'!I10&lt;&gt;"",'設定資料'!I10,"")</f>
        <v>－</v>
      </c>
      <c r="L4" s="43" t="str">
        <f>IF('設定資料'!J10&lt;&gt;"",'設定資料'!J10,"")</f>
        <v>－</v>
      </c>
      <c r="M4" s="43" t="str">
        <f>IF('設定資料'!K10&lt;&gt;"",'設定資料'!K10,"")</f>
        <v>－</v>
      </c>
      <c r="N4" s="43" t="str">
        <f>IF('設定資料'!L10&lt;&gt;"",'設定資料'!L10,"")</f>
        <v>－</v>
      </c>
      <c r="O4" s="43" t="str">
        <f>IF('設定資料'!M10&lt;&gt;"",'設定資料'!M10,"")</f>
        <v>－</v>
      </c>
      <c r="P4" s="43" t="str">
        <f>IF('設定資料'!N10&lt;&gt;"",'設定資料'!N10,"")</f>
        <v>－</v>
      </c>
      <c r="Q4" s="43" t="str">
        <f>IF('設定資料'!O10&lt;&gt;"",'設定資料'!O10,"")</f>
        <v>－</v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3</v>
      </c>
      <c r="E5" s="10" t="str">
        <f>'入力'!E7</f>
        <v>算数小6クリア問題②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2014-02-03T04:04:26Z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